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png" ContentType="image/png"/>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bookViews>
    <workbookView xWindow="220" yWindow="40" windowWidth="13480" windowHeight="13740"/>
  </bookViews>
  <sheets>
    <sheet name="Summary Base Bid A-1 " sheetId="1" r:id="rId1"/>
    <sheet name="Alternate Grade Bid A-2" sheetId="2" r:id="rId2"/>
    <sheet name="Delivery &amp; Installation A-3" sheetId="3" r:id="rId3"/>
    <sheet name="Future Pricing A-4" sheetId="4" r:id="rId4"/>
  </sheets>
  <definedNames>
    <definedName name="_xlnm.Print_Area" localSheetId="1">'Alternate Grade Bid A-2'!$A$1:$G$74</definedName>
    <definedName name="_xlnm.Print_Area" localSheetId="2">'Delivery &amp; Installation A-3'!$A$1:$E$50</definedName>
    <definedName name="_xlnm.Print_Area" localSheetId="3">'Future Pricing A-4'!$A$1:$F$72</definedName>
    <definedName name="_xlnm.Print_Area" localSheetId="0">'Summary Base Bid A-1 '!$A$1:$G$76</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G32" i="2"/>
  <c r="F42"/>
  <c r="F43"/>
  <c r="F44"/>
  <c r="F45"/>
  <c r="F46"/>
  <c r="F47"/>
  <c r="F48"/>
  <c r="F49"/>
  <c r="F50"/>
  <c r="F51"/>
  <c r="F52"/>
  <c r="F53"/>
  <c r="F54"/>
  <c r="F55"/>
  <c r="F56"/>
  <c r="F57"/>
  <c r="F58"/>
  <c r="F59"/>
  <c r="F60"/>
  <c r="F61"/>
  <c r="F62"/>
  <c r="F63"/>
  <c r="F64"/>
  <c r="F65"/>
  <c r="F66"/>
  <c r="F67"/>
  <c r="F68"/>
  <c r="F69"/>
  <c r="F70"/>
  <c r="F71"/>
  <c r="F72"/>
  <c r="F12"/>
  <c r="F13"/>
  <c r="F8"/>
  <c r="D2"/>
  <c r="I2"/>
  <c r="E73"/>
  <c r="G72"/>
  <c r="G71"/>
  <c r="G70"/>
  <c r="G69"/>
  <c r="G68"/>
  <c r="G67"/>
  <c r="G66"/>
  <c r="G65"/>
  <c r="G64"/>
  <c r="G63"/>
  <c r="G62"/>
  <c r="G61"/>
  <c r="G60"/>
  <c r="G59"/>
  <c r="G58"/>
  <c r="G57"/>
  <c r="G56"/>
  <c r="G55"/>
  <c r="G54"/>
  <c r="G53"/>
  <c r="G52"/>
  <c r="G51"/>
  <c r="G50"/>
  <c r="G49"/>
  <c r="G48"/>
  <c r="G47"/>
  <c r="G46"/>
  <c r="G45"/>
  <c r="G44"/>
  <c r="G43"/>
  <c r="G42"/>
  <c r="E40"/>
  <c r="G39"/>
  <c r="G38"/>
  <c r="G37"/>
  <c r="G36"/>
  <c r="G35"/>
  <c r="G34"/>
  <c r="G33"/>
  <c r="G31"/>
  <c r="G30"/>
  <c r="G29"/>
  <c r="E27"/>
  <c r="G26"/>
  <c r="G25"/>
  <c r="G24"/>
  <c r="G23"/>
  <c r="G22"/>
  <c r="G27"/>
  <c r="I27"/>
  <c r="E20"/>
  <c r="G19"/>
  <c r="G18"/>
  <c r="G17"/>
  <c r="G16"/>
  <c r="E14"/>
  <c r="G13"/>
  <c r="G12"/>
  <c r="G11"/>
  <c r="E9"/>
  <c r="G8"/>
  <c r="G7"/>
  <c r="G6"/>
  <c r="G20"/>
  <c r="I20"/>
  <c r="G40"/>
  <c r="I40"/>
  <c r="G14"/>
  <c r="I14"/>
  <c r="G73"/>
  <c r="I73"/>
  <c r="G9"/>
  <c r="I9"/>
  <c r="G74"/>
  <c r="G75"/>
  <c r="E37" i="3"/>
  <c r="E25"/>
  <c r="E47"/>
  <c r="D47"/>
  <c r="E48"/>
  <c r="D48"/>
  <c r="C2"/>
  <c r="I2"/>
  <c r="E45"/>
  <c r="E46"/>
  <c r="E49"/>
  <c r="E50"/>
  <c r="D45"/>
  <c r="D46"/>
  <c r="D49"/>
  <c r="D50"/>
  <c r="C3" i="4"/>
  <c r="C2"/>
  <c r="H2"/>
  <c r="G32" i="1"/>
  <c r="E73"/>
  <c r="G72"/>
  <c r="E40"/>
  <c r="I2"/>
  <c r="G71"/>
  <c r="G70"/>
  <c r="G69"/>
  <c r="G68"/>
  <c r="G67"/>
  <c r="G66"/>
  <c r="G65"/>
  <c r="G64"/>
  <c r="G63"/>
  <c r="G62"/>
  <c r="G61"/>
  <c r="G60"/>
  <c r="G59"/>
  <c r="G58"/>
  <c r="G57"/>
  <c r="G56"/>
  <c r="G55"/>
  <c r="G54"/>
  <c r="G53"/>
  <c r="G52"/>
  <c r="G51"/>
  <c r="G50"/>
  <c r="G49"/>
  <c r="G48"/>
  <c r="G47"/>
  <c r="G46"/>
  <c r="G45"/>
  <c r="G44"/>
  <c r="G43"/>
  <c r="G42"/>
  <c r="G39"/>
  <c r="G38"/>
  <c r="G37"/>
  <c r="G36"/>
  <c r="G35"/>
  <c r="G34"/>
  <c r="G33"/>
  <c r="G31"/>
  <c r="G30"/>
  <c r="G29"/>
  <c r="G26"/>
  <c r="G25"/>
  <c r="G24"/>
  <c r="G23"/>
  <c r="G22"/>
  <c r="G19"/>
  <c r="G18"/>
  <c r="G17"/>
  <c r="G16"/>
  <c r="G13"/>
  <c r="G12"/>
  <c r="G11"/>
  <c r="G8"/>
  <c r="G7"/>
  <c r="G6"/>
  <c r="E27"/>
  <c r="E20"/>
  <c r="E14"/>
  <c r="E9"/>
  <c r="G27"/>
  <c r="I27"/>
  <c r="G73"/>
  <c r="I73"/>
  <c r="G40"/>
  <c r="I40"/>
  <c r="G20"/>
  <c r="I20"/>
  <c r="G14"/>
  <c r="I14"/>
  <c r="G9"/>
  <c r="G74"/>
  <c r="G75"/>
  <c r="I9"/>
</calcChain>
</file>

<file path=xl/sharedStrings.xml><?xml version="1.0" encoding="utf-8"?>
<sst xmlns="http://schemas.openxmlformats.org/spreadsheetml/2006/main" count="405" uniqueCount="224">
  <si>
    <t>ALTERNATE GRADE TOTAL</t>
  </si>
  <si>
    <t>BASE SPEC TOTAL</t>
  </si>
  <si>
    <t>Delivery and Installation (standard hrs):</t>
  </si>
  <si>
    <t>Alternate Hours Upcharge (after hours):</t>
  </si>
  <si>
    <t>Cat</t>
  </si>
  <si>
    <t>included</t>
  </si>
  <si>
    <t>Enter product lines from Categories A - E in order and discounts offered by volume. Attach additional sheets as needed.</t>
  </si>
  <si>
    <t xml:space="preserve">SB Reception (Flr1),  Exec Recept (Flr 5), Coffee Table </t>
  </si>
  <si>
    <t>Attachment A-4: Future Discount Pricing</t>
  </si>
  <si>
    <t>US Comm Discount %</t>
  </si>
  <si>
    <t>Bid Discount %</t>
  </si>
  <si>
    <t xml:space="preserve">Pantries: Tables (Flr 3/5),  Rectangular  </t>
  </si>
  <si>
    <t>Conference Room Podium</t>
  </si>
  <si>
    <t xml:space="preserve">Pantries: Tables (Flr3/5),  Rectangular  </t>
  </si>
  <si>
    <t>Enter best discounted unit pricing in yellow fields below and proceed to tab 2. All other fields locked. Quantity revisions shown in red.</t>
  </si>
  <si>
    <t>CO-03b</t>
  </si>
  <si>
    <t>R E V I S E D 2</t>
  </si>
  <si>
    <r>
      <t>CO-03</t>
    </r>
    <r>
      <rPr>
        <sz val="10"/>
        <color indexed="10"/>
        <rFont val="Arial"/>
        <family val="2"/>
      </rPr>
      <t>a</t>
    </r>
  </si>
  <si>
    <t>Manufacturer's Discount Structure by Product Line</t>
  </si>
  <si>
    <t>$ Amount from</t>
  </si>
  <si>
    <t>$ Amount to</t>
  </si>
  <si>
    <t>in RFP Base Spec</t>
  </si>
  <si>
    <t>in Economy Option</t>
  </si>
  <si>
    <t>not bid</t>
  </si>
  <si>
    <t>Future Dealer Services</t>
  </si>
  <si>
    <t>(outside of RFP project scope)</t>
  </si>
  <si>
    <t>per hour, or &gt;</t>
  </si>
  <si>
    <t>Furniture, Fixtures and Equipment Summary</t>
  </si>
  <si>
    <t>If each product line ordered separately/indepently</t>
  </si>
  <si>
    <t>Additional discount if all offices (A) and workstations (B) ordered from same OEM</t>
  </si>
  <si>
    <t>Furniture Subtotal</t>
  </si>
  <si>
    <t>Maximum Additional Volume Discount</t>
  </si>
  <si>
    <t>Los Angeles Sales Tax</t>
  </si>
  <si>
    <t>Discount if (A) + (B) + (C) + storage (D) ordered</t>
  </si>
  <si>
    <t>Discount if (A) + (B) + seating (C) ordered</t>
  </si>
  <si>
    <t>Discount if (A) + (B) + (C) + (D) + Conference Rooms (E) ordered</t>
  </si>
  <si>
    <t>Delivery and Installation (non-union)</t>
  </si>
  <si>
    <t>GRAND TOTAL</t>
  </si>
  <si>
    <t>Additional Dealer Cost</t>
  </si>
  <si>
    <t>Enter Dealer and Installer information and service cost in yellow fields below. Indicate any additional discounts if multiple furniture categories are ordered from same OEM source. Proceed to tab 4 to designate pricing structure for future procurement.</t>
  </si>
  <si>
    <t>Authorized Dealer's Suggested Installer (Option 1: Union)</t>
  </si>
  <si>
    <t>Authorized Dealer's Suggested Installer (Option 2: Non-Union)</t>
  </si>
  <si>
    <t>Business Name</t>
  </si>
  <si>
    <t>Attachment A-3: Delivery, Installation &amp; Volume Discounts</t>
  </si>
  <si>
    <t>A-11.A</t>
  </si>
  <si>
    <t>A-11.B</t>
  </si>
  <si>
    <t xml:space="preserve">Resting Room (Flr 2):  Sleeper Sofa </t>
  </si>
  <si>
    <t xml:space="preserve">Resting Room (Flr 2):  Table </t>
  </si>
  <si>
    <t>Pantries: Tables (Flr4)</t>
  </si>
  <si>
    <t>Pantries: Tables, (Flr5)</t>
  </si>
  <si>
    <t>GEN Reception/Waiting (Flr2), Bookcase</t>
  </si>
  <si>
    <t xml:space="preserve">Typical 36 x 3H (see filing plan) </t>
  </si>
  <si>
    <t>42 x 3H  (Floor 4)</t>
  </si>
  <si>
    <t>Attachment A-2: Alternate Grade Bid</t>
  </si>
  <si>
    <t>Enter suggested alternate product name (one grade down, column D) and unit pricing in yellow fields below. All other pricing will populate from A-1 tab entries, but may be overridden. Leave Alternate Name field blank and manually reenter base bid price if no substitute available. All alternate product pricing will display red and total to an alternate total product bid price at bottom. Proceed to tab 3 for additional bid costs.</t>
  </si>
  <si>
    <t>Executive Reception (Flr5), Coffee Table</t>
  </si>
  <si>
    <t>Executive Reception (Flr5), Side Table</t>
  </si>
  <si>
    <t xml:space="preserve">HR Reception (Flr5), Side Chair </t>
  </si>
  <si>
    <t>HR Reception (Flr5), Side Table</t>
  </si>
  <si>
    <t xml:space="preserve">Library (Flr 3,4), Barstool </t>
  </si>
  <si>
    <t xml:space="preserve">Library Hallway (Flr 3):  Side Chair </t>
  </si>
  <si>
    <t xml:space="preserve">Library Hallway (Flr 3):  Side Table </t>
  </si>
  <si>
    <t>Conference Room Table</t>
  </si>
  <si>
    <t>Conference Room</t>
  </si>
  <si>
    <t>Seat 4-6</t>
  </si>
  <si>
    <t>incl PO-01.A-PO-01.E</t>
  </si>
  <si>
    <t>incl PO-03.A-PO-03.E</t>
  </si>
  <si>
    <t>incl PO-04.A-PO-04.F</t>
  </si>
  <si>
    <t>Unit Bid Price</t>
  </si>
  <si>
    <t xml:space="preserve">   </t>
  </si>
  <si>
    <t>A</t>
  </si>
  <si>
    <t>Private Offices</t>
  </si>
  <si>
    <t>Workstations</t>
  </si>
  <si>
    <t>Task Seating</t>
  </si>
  <si>
    <t>Storage</t>
  </si>
  <si>
    <t>Conference Rooms</t>
  </si>
  <si>
    <t xml:space="preserve">Ancillary Areas </t>
  </si>
  <si>
    <t>B</t>
  </si>
  <si>
    <t>C</t>
  </si>
  <si>
    <t>D</t>
  </si>
  <si>
    <t>E</t>
  </si>
  <si>
    <t>F</t>
  </si>
  <si>
    <t>Private Office 11 x 11</t>
  </si>
  <si>
    <t>Private Office 14 x 14</t>
  </si>
  <si>
    <t>Private Office Executive</t>
  </si>
  <si>
    <t>Workstations 6 x 8</t>
  </si>
  <si>
    <t>Workstation 8 x 8</t>
  </si>
  <si>
    <t>Workstation w/transaction 6 x 8</t>
  </si>
  <si>
    <t xml:space="preserve">Typical (office/workstation) </t>
  </si>
  <si>
    <t>Shelving (new)</t>
  </si>
  <si>
    <t>Files Repainted (existing)</t>
  </si>
  <si>
    <t>Lateral File (new)</t>
  </si>
  <si>
    <t xml:space="preserve">Attachment A-1: Summary Base Bid </t>
  </si>
  <si>
    <t>Bidder Name:</t>
  </si>
  <si>
    <t>Furniture &amp; Equipment Totals</t>
  </si>
  <si>
    <t>Pricing above based on:</t>
  </si>
  <si>
    <t>standard bid pricing</t>
  </si>
  <si>
    <t>US Communities pricing</t>
  </si>
  <si>
    <t>Guaranteed through:</t>
  </si>
  <si>
    <t>Base Bid</t>
  </si>
  <si>
    <t>Alternate Product Name</t>
  </si>
  <si>
    <t>Conference Room Table (seat 2)</t>
  </si>
  <si>
    <t>Conference Room Table (seat 4)</t>
  </si>
  <si>
    <t>Conference Room Table (seat 6-8)</t>
  </si>
  <si>
    <t>Conference Room (seat 8-10)</t>
  </si>
  <si>
    <t>Conf Ctr (2), Flex Conf (4) Mobile Tables</t>
  </si>
  <si>
    <t>Manufacturer's Authorized Dealer</t>
  </si>
  <si>
    <t>Mailing Address</t>
  </si>
  <si>
    <t>Account Manager Name</t>
  </si>
  <si>
    <t>Account Manager Office Telephone</t>
  </si>
  <si>
    <t>Account Manager Cellular Telephone</t>
  </si>
  <si>
    <t>Number of Years as Authorized Dealer</t>
  </si>
  <si>
    <t>Other Primary Furniture Lines</t>
  </si>
  <si>
    <t>Pricing/Quotation Services</t>
  </si>
  <si>
    <t>Design Drawings / Floorplans</t>
  </si>
  <si>
    <t>Pre-order Field Measurements</t>
  </si>
  <si>
    <t>Installation Oversight</t>
  </si>
  <si>
    <t>Pricing Above Guaranteed to:</t>
  </si>
  <si>
    <t>Number of Years in Service</t>
  </si>
  <si>
    <t>Number of Years Servicing Dealer above</t>
  </si>
  <si>
    <t>Other Dealers Serviced</t>
  </si>
  <si>
    <t>Any Additional Costs for RFP Project Management</t>
  </si>
  <si>
    <t>OEM Name:</t>
  </si>
  <si>
    <t>Dealer Name:</t>
  </si>
  <si>
    <t>Product Line Name</t>
  </si>
  <si>
    <t>Total</t>
  </si>
  <si>
    <t xml:space="preserve"> </t>
  </si>
  <si>
    <t>Quantity</t>
  </si>
  <si>
    <t xml:space="preserve">Private Office Total: </t>
  </si>
  <si>
    <t xml:space="preserve">Workstation Total: </t>
  </si>
  <si>
    <t xml:space="preserve">Task Chair Total: </t>
  </si>
  <si>
    <t xml:space="preserve">Conference Room Total: </t>
  </si>
  <si>
    <t xml:space="preserve">Storage Total: </t>
  </si>
  <si>
    <t xml:space="preserve">Ancillary Areas Total: </t>
  </si>
  <si>
    <t>TBD</t>
  </si>
  <si>
    <t>Executive</t>
  </si>
  <si>
    <t>PO-1</t>
  </si>
  <si>
    <t>PO-3</t>
  </si>
  <si>
    <t>PO-4</t>
  </si>
  <si>
    <t>WS-01</t>
  </si>
  <si>
    <t>WS-02</t>
  </si>
  <si>
    <t>WS-03</t>
  </si>
  <si>
    <t>CH-01</t>
  </si>
  <si>
    <t>CH-02</t>
  </si>
  <si>
    <t>CH-03</t>
  </si>
  <si>
    <t>CH-04</t>
  </si>
  <si>
    <t>ST-01</t>
  </si>
  <si>
    <t>ST-02</t>
  </si>
  <si>
    <t>ST-03</t>
  </si>
  <si>
    <t>ST-04</t>
  </si>
  <si>
    <t>ST-05</t>
  </si>
  <si>
    <t xml:space="preserve">Wood top for Lateral Files </t>
  </si>
  <si>
    <t>Conference Room &amp; Court Room Task</t>
  </si>
  <si>
    <t>Task</t>
  </si>
  <si>
    <t>Courtroom Judges</t>
  </si>
  <si>
    <t>Typical</t>
  </si>
  <si>
    <t xml:space="preserve">(see filing plan) </t>
  </si>
  <si>
    <t>CO-01</t>
  </si>
  <si>
    <t>CO-02</t>
  </si>
  <si>
    <t>CO-04</t>
  </si>
  <si>
    <t>CO-05</t>
  </si>
  <si>
    <t>CO-06</t>
  </si>
  <si>
    <t>CO-07</t>
  </si>
  <si>
    <t>CO-08</t>
  </si>
  <si>
    <t>CO-09</t>
  </si>
  <si>
    <t>CO-10</t>
  </si>
  <si>
    <t>Conference Center (Flr 2), Flexible Conf Rms. (Flr 4) Mobile Tables</t>
  </si>
  <si>
    <t>Training Room Mobile Tables</t>
  </si>
  <si>
    <t>Conference Room Mobile Cart</t>
  </si>
  <si>
    <t xml:space="preserve">Conference Center Stacking Chairs </t>
  </si>
  <si>
    <t>Seat 2</t>
  </si>
  <si>
    <t>Seat 4</t>
  </si>
  <si>
    <t>Seat 6-8</t>
  </si>
  <si>
    <t>Seat 8-10</t>
  </si>
  <si>
    <t>Conference Room Credenza</t>
  </si>
  <si>
    <t>36x5H Typical (unit cost)</t>
  </si>
  <si>
    <t>Box Storage</t>
  </si>
  <si>
    <t>A-02</t>
  </si>
  <si>
    <t>A-05</t>
  </si>
  <si>
    <t>A-01.B</t>
  </si>
  <si>
    <t>A-01.A</t>
  </si>
  <si>
    <t>A-01.C</t>
  </si>
  <si>
    <t>A-03.A</t>
  </si>
  <si>
    <t>A-03.B</t>
  </si>
  <si>
    <t>A-03.C</t>
  </si>
  <si>
    <t>A-03.D</t>
  </si>
  <si>
    <t>A-03.E</t>
  </si>
  <si>
    <t>A-04.A</t>
  </si>
  <si>
    <t>A-06.A</t>
  </si>
  <si>
    <t>A-07.A</t>
  </si>
  <si>
    <t>A-08.A</t>
  </si>
  <si>
    <t>A-09</t>
  </si>
  <si>
    <t>A-10.A</t>
  </si>
  <si>
    <t>A-04.B</t>
  </si>
  <si>
    <t>A-04.C</t>
  </si>
  <si>
    <t>A-04.D</t>
  </si>
  <si>
    <t>A-06.B</t>
  </si>
  <si>
    <t>A-06.C</t>
  </si>
  <si>
    <t>A-06.D</t>
  </si>
  <si>
    <t>A-06.E</t>
  </si>
  <si>
    <t>A-06.F</t>
  </si>
  <si>
    <t>A-07.B</t>
  </si>
  <si>
    <t>A-07.C</t>
  </si>
  <si>
    <t>A-07.D</t>
  </si>
  <si>
    <t>A-08.B</t>
  </si>
  <si>
    <t>A-10.B</t>
  </si>
  <si>
    <t>Courtroom Side Chairs</t>
  </si>
  <si>
    <t>Courtroom Tables</t>
  </si>
  <si>
    <t>Courtroom Podiums</t>
  </si>
  <si>
    <t>Courtroom Corridor Benches</t>
  </si>
  <si>
    <t>Pantries: Bar Stools</t>
  </si>
  <si>
    <t>Pantries: Chairs</t>
  </si>
  <si>
    <t xml:space="preserve">SB Reception (Flr1),  Sofa </t>
  </si>
  <si>
    <t xml:space="preserve">SB Reception (Flr1),  Side Chair   </t>
  </si>
  <si>
    <t xml:space="preserve">SB Reception (Flr1),  Exec Recept (Flr 5),  Coffee Table </t>
  </si>
  <si>
    <t>SB Reception (Flr1),  Side Table</t>
  </si>
  <si>
    <t xml:space="preserve">SB Lobby (Flr3),  Sectional Sofa </t>
  </si>
  <si>
    <t xml:space="preserve">SB Lobby (Flr3),  Side Chair </t>
  </si>
  <si>
    <t xml:space="preserve">SB Lobby (Flr3),  Coffee Table, Rectangular </t>
  </si>
  <si>
    <t>SB Lobby (Flr3),  Lounge Chair</t>
  </si>
  <si>
    <t>SB Lobby (Flr3),  Coffee Table, round</t>
  </si>
  <si>
    <t>SB Lobby (Flr3), Credenza</t>
  </si>
  <si>
    <t xml:space="preserve">Executive Reception (Flr5), Sofa </t>
  </si>
  <si>
    <t>Executive Reception (Flr5), Side Chair</t>
  </si>
</sst>
</file>

<file path=xl/styles.xml><?xml version="1.0" encoding="utf-8"?>
<styleSheet xmlns="http://schemas.openxmlformats.org/spreadsheetml/2006/main">
  <numFmts count="5">
    <numFmt numFmtId="44" formatCode="_(&quot;$&quot;* #,##0.00_);_(&quot;$&quot;* \(#,##0.00\);_(&quot;$&quot;* &quot;-&quot;??_);_(@_)"/>
    <numFmt numFmtId="164" formatCode="m/d/yyyy;@"/>
    <numFmt numFmtId="165" formatCode="_(&quot;$&quot;* #,##0_);_(&quot;$&quot;* \(#,##0\);_(&quot;$&quot;* &quot;-&quot;??_);_(@_)"/>
    <numFmt numFmtId="166" formatCode="0.0%"/>
    <numFmt numFmtId="167" formatCode="0.000%"/>
  </numFmts>
  <fonts count="25">
    <font>
      <sz val="10"/>
      <name val="Arial"/>
    </font>
    <font>
      <sz val="10"/>
      <color indexed="8"/>
      <name val="Arial"/>
      <family val="2"/>
    </font>
    <font>
      <sz val="10"/>
      <name val="Arial"/>
    </font>
    <font>
      <sz val="10"/>
      <name val="Arial"/>
    </font>
    <font>
      <b/>
      <sz val="10"/>
      <name val="Arial"/>
      <family val="2"/>
    </font>
    <font>
      <i/>
      <sz val="10"/>
      <name val="Arial"/>
      <family val="2"/>
    </font>
    <font>
      <sz val="10"/>
      <color indexed="10"/>
      <name val="Arial"/>
      <family val="2"/>
    </font>
    <font>
      <b/>
      <sz val="10"/>
      <color indexed="10"/>
      <name val="Arial"/>
      <family val="2"/>
    </font>
    <font>
      <sz val="9"/>
      <name val="Tahoma"/>
      <family val="2"/>
    </font>
    <font>
      <sz val="10"/>
      <color indexed="10"/>
      <name val="Arial"/>
      <family val="2"/>
    </font>
    <font>
      <b/>
      <sz val="18"/>
      <name val="Arial"/>
      <family val="2"/>
    </font>
    <font>
      <i/>
      <sz val="9"/>
      <color indexed="10"/>
      <name val="Arial"/>
      <family val="2"/>
    </font>
    <font>
      <i/>
      <sz val="8"/>
      <color indexed="10"/>
      <name val="Arial"/>
      <family val="2"/>
    </font>
    <font>
      <i/>
      <sz val="10"/>
      <color theme="6" tint="-0.249977111117893"/>
      <name val="Arial"/>
      <family val="2"/>
    </font>
    <font>
      <sz val="10"/>
      <color theme="6" tint="-0.249977111117893"/>
      <name val="Arial"/>
      <family val="2"/>
    </font>
    <font>
      <b/>
      <sz val="10"/>
      <color theme="6" tint="-0.249977111117893"/>
      <name val="Arial"/>
      <family val="2"/>
    </font>
    <font>
      <sz val="10"/>
      <color indexed="8"/>
      <name val="Arial"/>
      <family val="2"/>
    </font>
    <font>
      <sz val="10"/>
      <color theme="0" tint="-4.9989318521683403E-2"/>
      <name val="Arial"/>
      <family val="2"/>
    </font>
    <font>
      <b/>
      <sz val="10"/>
      <color theme="0" tint="-4.9989318521683403E-2"/>
      <name val="Arial"/>
      <family val="2"/>
    </font>
    <font>
      <i/>
      <sz val="10"/>
      <color theme="0" tint="-4.9989318521683403E-2"/>
      <name val="Arial"/>
      <family val="2"/>
    </font>
    <font>
      <sz val="10"/>
      <name val="Arial"/>
    </font>
    <font>
      <b/>
      <sz val="11"/>
      <name val="Arial"/>
      <family val="2"/>
    </font>
    <font>
      <b/>
      <sz val="12"/>
      <name val="Arial"/>
      <family val="2"/>
    </font>
    <font>
      <b/>
      <sz val="10"/>
      <color indexed="10"/>
      <name val="Arial"/>
      <family val="2"/>
    </font>
    <font>
      <sz val="8"/>
      <name val="Verdana"/>
    </font>
  </fonts>
  <fills count="1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CC"/>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59999389629810485"/>
        <bgColor indexed="64"/>
      </patternFill>
    </fill>
  </fills>
  <borders count="19">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theme="0" tint="-0.149937437055574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s>
  <cellStyleXfs count="3">
    <xf numFmtId="0" fontId="0" fillId="0" borderId="0"/>
    <xf numFmtId="44" fontId="2" fillId="0" borderId="0" applyFont="0" applyFill="0" applyBorder="0" applyAlignment="0" applyProtection="0"/>
    <xf numFmtId="9" fontId="20" fillId="0" borderId="0" applyFont="0" applyFill="0" applyBorder="0" applyAlignment="0" applyProtection="0"/>
  </cellStyleXfs>
  <cellXfs count="279">
    <xf numFmtId="0" fontId="0" fillId="0" borderId="0" xfId="0"/>
    <xf numFmtId="0" fontId="4" fillId="0" borderId="0" xfId="0" applyFont="1" applyBorder="1" applyAlignment="1"/>
    <xf numFmtId="0" fontId="3" fillId="0" borderId="0" xfId="0" applyFont="1" applyBorder="1" applyAlignment="1"/>
    <xf numFmtId="0" fontId="3"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Border="1" applyAlignment="1">
      <alignment wrapText="1"/>
    </xf>
    <xf numFmtId="0" fontId="5" fillId="0" borderId="0" xfId="0" applyFont="1" applyBorder="1" applyAlignment="1"/>
    <xf numFmtId="0" fontId="3" fillId="0" borderId="0" xfId="0" applyFont="1" applyFill="1" applyBorder="1" applyAlignment="1">
      <alignment wrapText="1"/>
    </xf>
    <xf numFmtId="0" fontId="3" fillId="0" borderId="0" xfId="0" applyFont="1" applyBorder="1" applyAlignment="1">
      <alignment wrapText="1"/>
    </xf>
    <xf numFmtId="0" fontId="4" fillId="0" borderId="0" xfId="0" applyFont="1" applyFill="1" applyBorder="1" applyAlignment="1">
      <alignment wrapText="1"/>
    </xf>
    <xf numFmtId="0" fontId="4" fillId="0" borderId="0" xfId="0" applyFont="1" applyBorder="1" applyAlignment="1">
      <alignment wrapText="1"/>
    </xf>
    <xf numFmtId="0" fontId="4" fillId="2" borderId="0" xfId="0" applyFont="1" applyFill="1" applyBorder="1" applyAlignment="1">
      <alignment horizontal="left"/>
    </xf>
    <xf numFmtId="0" fontId="4" fillId="2"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alignment horizontal="right"/>
    </xf>
    <xf numFmtId="0" fontId="3" fillId="0" borderId="0" xfId="0" applyFont="1" applyBorder="1" applyAlignment="1">
      <alignment horizontal="center"/>
    </xf>
    <xf numFmtId="0" fontId="6" fillId="0" borderId="0" xfId="0" applyFont="1" applyFill="1" applyBorder="1" applyAlignment="1">
      <alignment wrapText="1"/>
    </xf>
    <xf numFmtId="0" fontId="6" fillId="0" borderId="0" xfId="0" applyFont="1" applyBorder="1" applyAlignment="1">
      <alignment wrapText="1"/>
    </xf>
    <xf numFmtId="0" fontId="6" fillId="0" borderId="0" xfId="0" applyFont="1" applyBorder="1" applyAlignment="1"/>
    <xf numFmtId="0" fontId="7" fillId="0" borderId="0" xfId="0" applyFont="1" applyFill="1" applyBorder="1" applyAlignment="1">
      <alignment wrapText="1"/>
    </xf>
    <xf numFmtId="0" fontId="7" fillId="0" borderId="0" xfId="0" applyFont="1" applyBorder="1" applyAlignment="1">
      <alignment wrapText="1"/>
    </xf>
    <xf numFmtId="0" fontId="7" fillId="0" borderId="0" xfId="0" applyFont="1" applyBorder="1" applyAlignment="1"/>
    <xf numFmtId="0" fontId="6" fillId="3" borderId="0" xfId="0" applyFont="1" applyFill="1" applyBorder="1" applyAlignment="1">
      <alignment wrapText="1"/>
    </xf>
    <xf numFmtId="0" fontId="6" fillId="3" borderId="0" xfId="0" applyFont="1" applyFill="1" applyBorder="1" applyAlignment="1"/>
    <xf numFmtId="44" fontId="3" fillId="0" borderId="0" xfId="1" applyFont="1" applyFill="1" applyBorder="1" applyAlignment="1">
      <alignment horizontal="center"/>
    </xf>
    <xf numFmtId="44" fontId="4" fillId="0" borderId="0" xfId="1" applyFont="1" applyFill="1" applyBorder="1" applyAlignment="1">
      <alignment horizontal="center"/>
    </xf>
    <xf numFmtId="44" fontId="4" fillId="2" borderId="0" xfId="1" applyFont="1" applyFill="1" applyBorder="1" applyAlignment="1">
      <alignment horizontal="center"/>
    </xf>
    <xf numFmtId="44" fontId="3" fillId="0" borderId="1" xfId="1" applyFont="1" applyFill="1" applyBorder="1" applyAlignment="1">
      <alignment horizontal="center"/>
    </xf>
    <xf numFmtId="0" fontId="3" fillId="0" borderId="0" xfId="0" applyFont="1" applyFill="1" applyBorder="1" applyAlignment="1"/>
    <xf numFmtId="0" fontId="4" fillId="6" borderId="0" xfId="0" applyFont="1" applyFill="1" applyBorder="1" applyAlignment="1">
      <alignment horizontal="center"/>
    </xf>
    <xf numFmtId="0" fontId="4" fillId="7" borderId="0" xfId="0" applyFont="1" applyFill="1" applyBorder="1" applyAlignment="1">
      <alignment horizontal="center"/>
    </xf>
    <xf numFmtId="0" fontId="4" fillId="8" borderId="0" xfId="0" applyFont="1" applyFill="1" applyBorder="1" applyAlignment="1">
      <alignment horizontal="center"/>
    </xf>
    <xf numFmtId="0" fontId="4" fillId="0" borderId="0" xfId="0" applyFont="1" applyFill="1" applyBorder="1" applyAlignment="1"/>
    <xf numFmtId="0" fontId="5" fillId="0" borderId="0" xfId="0" applyFont="1" applyFill="1" applyBorder="1" applyAlignment="1">
      <alignment horizontal="right"/>
    </xf>
    <xf numFmtId="44" fontId="4" fillId="2" borderId="0" xfId="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xf numFmtId="44" fontId="14" fillId="0" borderId="0" xfId="1" applyFont="1" applyFill="1" applyBorder="1" applyAlignment="1">
      <alignment horizontal="center"/>
    </xf>
    <xf numFmtId="44" fontId="15" fillId="0" borderId="0" xfId="1" applyFont="1" applyFill="1" applyBorder="1" applyAlignment="1">
      <alignment horizontal="center"/>
    </xf>
    <xf numFmtId="0" fontId="17" fillId="0" borderId="0" xfId="0" applyFont="1" applyBorder="1" applyAlignment="1">
      <alignment wrapText="1"/>
    </xf>
    <xf numFmtId="0" fontId="18" fillId="0" borderId="0" xfId="0" applyFont="1" applyFill="1" applyBorder="1" applyAlignment="1">
      <alignment wrapText="1"/>
    </xf>
    <xf numFmtId="0" fontId="17" fillId="0" borderId="0" xfId="0" applyFont="1" applyFill="1" applyBorder="1" applyAlignment="1">
      <alignment wrapText="1"/>
    </xf>
    <xf numFmtId="44" fontId="17" fillId="0" borderId="0" xfId="0" applyNumberFormat="1" applyFont="1" applyFill="1" applyBorder="1" applyAlignment="1">
      <alignment wrapText="1"/>
    </xf>
    <xf numFmtId="0" fontId="19" fillId="0" borderId="0" xfId="0" applyFont="1" applyBorder="1" applyAlignment="1">
      <alignment wrapText="1"/>
    </xf>
    <xf numFmtId="44" fontId="3" fillId="4" borderId="0" xfId="1" applyFont="1" applyFill="1" applyBorder="1" applyAlignment="1" applyProtection="1">
      <alignment horizontal="center"/>
      <protection locked="0"/>
    </xf>
    <xf numFmtId="44" fontId="3" fillId="4" borderId="1" xfId="1" applyFont="1" applyFill="1" applyBorder="1" applyAlignment="1" applyProtection="1">
      <alignment horizontal="center"/>
      <protection locked="0"/>
    </xf>
    <xf numFmtId="44" fontId="3" fillId="4" borderId="1" xfId="1" applyFont="1" applyFill="1" applyBorder="1" applyAlignment="1" applyProtection="1">
      <alignment horizontal="left"/>
      <protection locked="0"/>
    </xf>
    <xf numFmtId="0" fontId="3" fillId="4" borderId="0" xfId="0" applyFont="1" applyFill="1" applyBorder="1" applyAlignment="1" applyProtection="1">
      <protection locked="0"/>
    </xf>
    <xf numFmtId="164" fontId="3" fillId="4" borderId="0" xfId="1" applyNumberFormat="1" applyFont="1" applyFill="1" applyBorder="1" applyAlignment="1" applyProtection="1">
      <alignment horizontal="center"/>
      <protection locked="0"/>
    </xf>
    <xf numFmtId="165" fontId="2" fillId="4" borderId="2" xfId="1" applyNumberFormat="1" applyFont="1" applyFill="1" applyBorder="1" applyAlignment="1" applyProtection="1">
      <alignment horizontal="center"/>
      <protection locked="0"/>
    </xf>
    <xf numFmtId="165" fontId="2" fillId="4" borderId="4" xfId="1" applyNumberFormat="1" applyFont="1" applyFill="1" applyBorder="1" applyAlignment="1" applyProtection="1">
      <alignment horizontal="center"/>
      <protection locked="0"/>
    </xf>
    <xf numFmtId="165" fontId="2" fillId="4" borderId="7" xfId="1" applyNumberFormat="1" applyFont="1" applyFill="1" applyBorder="1" applyAlignment="1" applyProtection="1">
      <alignment horizontal="center"/>
      <protection locked="0"/>
    </xf>
    <xf numFmtId="0" fontId="3" fillId="10" borderId="0" xfId="0" applyFont="1" applyFill="1" applyBorder="1" applyAlignment="1">
      <alignment horizontal="center"/>
    </xf>
    <xf numFmtId="0" fontId="3" fillId="10" borderId="0" xfId="0" applyFont="1" applyFill="1" applyBorder="1" applyAlignment="1">
      <alignment horizontal="left" vertical="top"/>
    </xf>
    <xf numFmtId="0" fontId="3" fillId="10" borderId="0" xfId="0" applyFont="1" applyFill="1" applyBorder="1" applyAlignment="1">
      <alignment vertical="top"/>
    </xf>
    <xf numFmtId="164" fontId="2" fillId="4" borderId="2" xfId="1" applyNumberFormat="1" applyFont="1" applyFill="1" applyBorder="1" applyAlignment="1" applyProtection="1">
      <alignment horizontal="center"/>
      <protection locked="0"/>
    </xf>
    <xf numFmtId="0" fontId="3" fillId="4" borderId="2" xfId="0" applyFont="1" applyFill="1" applyBorder="1" applyAlignment="1" applyProtection="1">
      <alignment horizontal="left"/>
      <protection locked="0"/>
    </xf>
    <xf numFmtId="0" fontId="3" fillId="0" borderId="0" xfId="0" applyFont="1" applyFill="1" applyBorder="1" applyAlignment="1" applyProtection="1">
      <alignment vertical="center" wrapText="1"/>
    </xf>
    <xf numFmtId="0" fontId="17" fillId="0" borderId="0" xfId="0" applyFont="1"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vertical="center"/>
    </xf>
    <xf numFmtId="0" fontId="0" fillId="10" borderId="0" xfId="0" applyFill="1" applyAlignment="1" applyProtection="1"/>
    <xf numFmtId="0" fontId="3" fillId="0" borderId="0" xfId="0" applyFont="1" applyFill="1" applyBorder="1" applyAlignment="1" applyProtection="1">
      <alignment horizontal="center"/>
    </xf>
    <xf numFmtId="0" fontId="3" fillId="0" borderId="0" xfId="0" applyFont="1" applyFill="1" applyBorder="1" applyAlignment="1" applyProtection="1">
      <alignment wrapText="1"/>
    </xf>
    <xf numFmtId="0" fontId="17" fillId="0" borderId="0" xfId="0" applyFont="1" applyBorder="1" applyAlignment="1" applyProtection="1">
      <alignment wrapText="1"/>
    </xf>
    <xf numFmtId="0" fontId="3" fillId="0" borderId="0" xfId="0" applyFont="1" applyBorder="1" applyAlignment="1" applyProtection="1">
      <alignment wrapText="1"/>
    </xf>
    <xf numFmtId="0" fontId="3" fillId="0" borderId="0" xfId="0" applyFont="1" applyBorder="1" applyAlignment="1" applyProtection="1"/>
    <xf numFmtId="0" fontId="4" fillId="0" borderId="0" xfId="0" applyFont="1" applyFill="1" applyBorder="1" applyAlignment="1" applyProtection="1">
      <alignment wrapText="1"/>
    </xf>
    <xf numFmtId="0" fontId="18" fillId="0" borderId="0" xfId="0" applyFont="1" applyFill="1" applyBorder="1" applyAlignment="1" applyProtection="1">
      <alignment wrapText="1"/>
    </xf>
    <xf numFmtId="0" fontId="4" fillId="0" borderId="0" xfId="0" applyFont="1" applyBorder="1" applyAlignment="1" applyProtection="1">
      <alignment wrapText="1"/>
    </xf>
    <xf numFmtId="0" fontId="4" fillId="0" borderId="0" xfId="0" applyFont="1" applyBorder="1" applyAlignment="1" applyProtection="1"/>
    <xf numFmtId="0" fontId="4" fillId="5" borderId="0" xfId="0" applyFont="1" applyFill="1" applyBorder="1" applyAlignment="1" applyProtection="1">
      <alignment horizontal="left"/>
    </xf>
    <xf numFmtId="0" fontId="4" fillId="5" borderId="0" xfId="0" applyFont="1" applyFill="1" applyBorder="1" applyAlignment="1" applyProtection="1">
      <alignment horizontal="center"/>
    </xf>
    <xf numFmtId="0" fontId="17" fillId="0" borderId="0" xfId="0" applyFont="1" applyFill="1" applyBorder="1" applyAlignment="1" applyProtection="1">
      <alignment wrapText="1"/>
    </xf>
    <xf numFmtId="0" fontId="3" fillId="0" borderId="0" xfId="0" applyFont="1" applyFill="1" applyBorder="1" applyAlignment="1" applyProtection="1"/>
    <xf numFmtId="0" fontId="4" fillId="2" borderId="0" xfId="0" applyFont="1" applyFill="1" applyBorder="1" applyAlignment="1" applyProtection="1">
      <alignment horizontal="left"/>
    </xf>
    <xf numFmtId="0" fontId="2" fillId="5" borderId="0" xfId="0" applyFont="1" applyFill="1" applyAlignment="1" applyProtection="1">
      <alignment vertical="center"/>
    </xf>
    <xf numFmtId="0" fontId="0" fillId="5" borderId="0" xfId="0" applyFill="1" applyAlignment="1" applyProtection="1">
      <alignment vertical="center"/>
    </xf>
    <xf numFmtId="0" fontId="2" fillId="0" borderId="0" xfId="0" applyFont="1" applyFill="1" applyBorder="1" applyAlignment="1" applyProtection="1">
      <alignment horizontal="left"/>
    </xf>
    <xf numFmtId="0" fontId="3" fillId="10" borderId="0" xfId="0" applyFont="1" applyFill="1" applyBorder="1" applyAlignment="1" applyProtection="1">
      <alignment horizontal="center"/>
    </xf>
    <xf numFmtId="44" fontId="3" fillId="10" borderId="0" xfId="1" applyFont="1" applyFill="1" applyBorder="1" applyAlignment="1" applyProtection="1">
      <alignment horizontal="center"/>
    </xf>
    <xf numFmtId="0" fontId="3" fillId="10" borderId="0" xfId="0" applyFont="1" applyFill="1" applyBorder="1" applyAlignment="1" applyProtection="1">
      <alignment horizontal="left" vertical="top"/>
    </xf>
    <xf numFmtId="0" fontId="3" fillId="10" borderId="0" xfId="0" applyFont="1" applyFill="1" applyBorder="1" applyAlignment="1" applyProtection="1">
      <alignment vertical="top"/>
    </xf>
    <xf numFmtId="0" fontId="4" fillId="0" borderId="0" xfId="0" applyFont="1" applyFill="1" applyBorder="1" applyAlignment="1" applyProtection="1"/>
    <xf numFmtId="0" fontId="3" fillId="1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vertical="center"/>
    </xf>
    <xf numFmtId="0" fontId="6" fillId="0" borderId="0" xfId="0" applyFont="1" applyFill="1" applyBorder="1" applyAlignment="1" applyProtection="1">
      <alignment wrapText="1"/>
    </xf>
    <xf numFmtId="0" fontId="6" fillId="0" borderId="0" xfId="0" applyFont="1" applyFill="1" applyBorder="1" applyAlignment="1" applyProtection="1"/>
    <xf numFmtId="0" fontId="3" fillId="0" borderId="0" xfId="0" applyFont="1" applyBorder="1" applyAlignment="1" applyProtection="1">
      <alignment horizontal="center"/>
    </xf>
    <xf numFmtId="0" fontId="6" fillId="0" borderId="0" xfId="0" applyFont="1" applyBorder="1" applyAlignment="1" applyProtection="1">
      <alignment wrapText="1"/>
    </xf>
    <xf numFmtId="0" fontId="6" fillId="0" borderId="0" xfId="0" applyFont="1" applyBorder="1" applyAlignment="1" applyProtection="1"/>
    <xf numFmtId="0" fontId="7" fillId="0" borderId="0" xfId="0" applyFont="1" applyFill="1" applyBorder="1" applyAlignment="1" applyProtection="1">
      <alignment wrapText="1"/>
    </xf>
    <xf numFmtId="0" fontId="7" fillId="0" borderId="0" xfId="0" applyFont="1" applyBorder="1" applyAlignment="1" applyProtection="1">
      <alignment wrapText="1"/>
    </xf>
    <xf numFmtId="0" fontId="7" fillId="0" borderId="0" xfId="0" applyFont="1" applyBorder="1" applyAlignment="1" applyProtection="1"/>
    <xf numFmtId="0" fontId="6" fillId="3" borderId="0" xfId="0" applyFont="1" applyFill="1" applyBorder="1" applyAlignment="1" applyProtection="1">
      <alignment wrapText="1"/>
    </xf>
    <xf numFmtId="0" fontId="6" fillId="3" borderId="0" xfId="0" applyFont="1" applyFill="1" applyBorder="1" applyAlignment="1" applyProtection="1"/>
    <xf numFmtId="0" fontId="5" fillId="0" borderId="0" xfId="0" applyFont="1" applyFill="1" applyBorder="1" applyAlignment="1" applyProtection="1">
      <alignment wrapText="1"/>
    </xf>
    <xf numFmtId="0" fontId="19" fillId="0" borderId="0" xfId="0" applyFont="1" applyBorder="1" applyAlignment="1" applyProtection="1">
      <alignment wrapText="1"/>
    </xf>
    <xf numFmtId="0" fontId="5" fillId="0" borderId="0" xfId="0" applyFont="1" applyBorder="1" applyAlignment="1" applyProtection="1">
      <alignment wrapText="1"/>
    </xf>
    <xf numFmtId="0" fontId="5" fillId="0" borderId="0" xfId="0" applyFont="1" applyBorder="1" applyAlignment="1" applyProtection="1"/>
    <xf numFmtId="44" fontId="3" fillId="4" borderId="2" xfId="1" applyFont="1" applyFill="1" applyBorder="1" applyAlignment="1" applyProtection="1">
      <alignment horizontal="left"/>
      <protection locked="0"/>
    </xf>
    <xf numFmtId="0" fontId="0" fillId="10" borderId="0" xfId="0" applyFill="1" applyAlignment="1" applyProtection="1">
      <alignment vertical="center"/>
    </xf>
    <xf numFmtId="0" fontId="11" fillId="10" borderId="0" xfId="0" applyFont="1" applyFill="1" applyAlignment="1" applyProtection="1">
      <alignment horizontal="left" vertical="center" wrapText="1" indent="1"/>
    </xf>
    <xf numFmtId="0" fontId="4" fillId="10" borderId="0" xfId="0" applyFont="1" applyFill="1" applyBorder="1" applyAlignment="1" applyProtection="1">
      <alignment horizontal="center"/>
    </xf>
    <xf numFmtId="0" fontId="12" fillId="10" borderId="0" xfId="0" applyFont="1" applyFill="1" applyBorder="1" applyAlignment="1">
      <alignment horizontal="left"/>
    </xf>
    <xf numFmtId="0" fontId="3" fillId="10" borderId="0" xfId="0" applyFont="1" applyFill="1" applyBorder="1" applyAlignment="1"/>
    <xf numFmtId="44" fontId="3" fillId="10" borderId="0" xfId="1" applyFont="1" applyFill="1" applyBorder="1" applyAlignment="1">
      <alignment horizontal="center"/>
    </xf>
    <xf numFmtId="44" fontId="4" fillId="10" borderId="0" xfId="1" applyFont="1" applyFill="1" applyBorder="1" applyAlignment="1">
      <alignment horizontal="center"/>
    </xf>
    <xf numFmtId="0" fontId="4" fillId="10" borderId="0" xfId="0" applyFont="1" applyFill="1" applyBorder="1" applyAlignment="1">
      <alignment horizontal="center"/>
    </xf>
    <xf numFmtId="0" fontId="4" fillId="10" borderId="0" xfId="0" applyFont="1" applyFill="1" applyBorder="1" applyAlignment="1">
      <alignment horizontal="left"/>
    </xf>
    <xf numFmtId="0" fontId="3" fillId="10" borderId="0" xfId="0" applyFont="1" applyFill="1" applyBorder="1" applyAlignment="1">
      <alignment wrapText="1"/>
    </xf>
    <xf numFmtId="0" fontId="4" fillId="10" borderId="0" xfId="0" applyFont="1" applyFill="1" applyBorder="1" applyAlignment="1">
      <alignment wrapText="1"/>
    </xf>
    <xf numFmtId="44" fontId="3" fillId="4" borderId="0" xfId="1" applyFont="1" applyFill="1" applyBorder="1" applyAlignment="1" applyProtection="1">
      <alignment horizontal="left"/>
      <protection locked="0"/>
    </xf>
    <xf numFmtId="0" fontId="3" fillId="10" borderId="0" xfId="0" applyFont="1" applyFill="1" applyBorder="1" applyAlignment="1" applyProtection="1"/>
    <xf numFmtId="0" fontId="3" fillId="10" borderId="0" xfId="0" applyFont="1" applyFill="1" applyBorder="1" applyAlignment="1" applyProtection="1">
      <alignment horizontal="left"/>
    </xf>
    <xf numFmtId="0" fontId="3" fillId="0" borderId="0" xfId="0" applyFont="1" applyBorder="1" applyAlignment="1" applyProtection="1">
      <alignment horizontal="center" vertical="top"/>
    </xf>
    <xf numFmtId="0" fontId="3"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9" fontId="3" fillId="0" borderId="0" xfId="2" applyFont="1" applyFill="1" applyBorder="1" applyAlignment="1" applyProtection="1">
      <alignment horizontal="center" vertical="center"/>
    </xf>
    <xf numFmtId="0" fontId="2" fillId="10" borderId="0" xfId="0" applyFont="1" applyFill="1" applyBorder="1" applyAlignment="1" applyProtection="1">
      <alignment horizontal="right"/>
    </xf>
    <xf numFmtId="44" fontId="3" fillId="0" borderId="10" xfId="0" applyNumberFormat="1" applyFont="1" applyFill="1" applyBorder="1" applyAlignment="1" applyProtection="1"/>
    <xf numFmtId="44" fontId="3" fillId="0" borderId="11" xfId="0" applyNumberFormat="1" applyFont="1" applyFill="1" applyBorder="1" applyAlignment="1" applyProtection="1">
      <alignment horizontal="center"/>
    </xf>
    <xf numFmtId="44" fontId="3" fillId="0" borderId="10" xfId="0" applyNumberFormat="1" applyFont="1" applyBorder="1" applyAlignment="1" applyProtection="1"/>
    <xf numFmtId="44" fontId="3" fillId="0" borderId="11" xfId="0" applyNumberFormat="1" applyFont="1" applyBorder="1" applyAlignment="1" applyProtection="1"/>
    <xf numFmtId="44" fontId="3" fillId="0" borderId="11" xfId="0" applyNumberFormat="1" applyFont="1" applyBorder="1" applyAlignment="1" applyProtection="1">
      <alignment horizontal="center"/>
    </xf>
    <xf numFmtId="44" fontId="3" fillId="0" borderId="14" xfId="1" applyFont="1" applyBorder="1" applyAlignment="1" applyProtection="1"/>
    <xf numFmtId="44" fontId="3" fillId="0" borderId="15" xfId="1" applyFont="1" applyBorder="1" applyAlignment="1" applyProtection="1"/>
    <xf numFmtId="0" fontId="21" fillId="10" borderId="0" xfId="0" applyFont="1" applyFill="1" applyBorder="1" applyAlignment="1" applyProtection="1">
      <alignment horizontal="right"/>
    </xf>
    <xf numFmtId="44" fontId="21" fillId="0" borderId="12" xfId="1" applyFont="1" applyBorder="1" applyAlignment="1" applyProtection="1"/>
    <xf numFmtId="44" fontId="21" fillId="0" borderId="13" xfId="1" applyFont="1" applyBorder="1" applyAlignment="1" applyProtection="1"/>
    <xf numFmtId="166" fontId="3" fillId="4" borderId="0" xfId="2" applyNumberFormat="1" applyFont="1" applyFill="1" applyBorder="1" applyAlignment="1" applyProtection="1">
      <alignment horizontal="center" vertical="center"/>
      <protection locked="0"/>
    </xf>
    <xf numFmtId="0" fontId="2" fillId="0" borderId="0" xfId="0" applyFont="1" applyFill="1" applyBorder="1" applyAlignment="1"/>
    <xf numFmtId="0" fontId="2" fillId="0" borderId="0" xfId="0" applyFont="1" applyFill="1" applyBorder="1" applyAlignment="1">
      <alignment horizontal="left"/>
    </xf>
    <xf numFmtId="0" fontId="3" fillId="4" borderId="0" xfId="0" applyFont="1" applyFill="1" applyBorder="1" applyAlignment="1" applyProtection="1">
      <protection locked="0"/>
    </xf>
    <xf numFmtId="0" fontId="2" fillId="0" borderId="0" xfId="0" applyFont="1" applyFill="1" applyBorder="1" applyAlignment="1" applyProtection="1">
      <alignment horizontal="left"/>
    </xf>
    <xf numFmtId="0" fontId="10" fillId="5" borderId="0" xfId="0" applyFont="1" applyFill="1" applyAlignment="1" applyProtection="1"/>
    <xf numFmtId="0" fontId="2" fillId="4" borderId="5" xfId="0"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0" fontId="4" fillId="5" borderId="0" xfId="0" applyFont="1" applyFill="1" applyBorder="1" applyAlignment="1" applyProtection="1">
      <alignment horizontal="center"/>
    </xf>
    <xf numFmtId="0" fontId="2" fillId="4" borderId="3" xfId="0" applyFont="1" applyFill="1" applyBorder="1" applyAlignment="1" applyProtection="1">
      <alignment horizontal="center"/>
      <protection locked="0"/>
    </xf>
    <xf numFmtId="0" fontId="2" fillId="10" borderId="0" xfId="0" applyFont="1" applyFill="1" applyBorder="1" applyAlignment="1" applyProtection="1">
      <alignment horizontal="right"/>
    </xf>
    <xf numFmtId="9" fontId="2" fillId="10" borderId="0" xfId="2" applyFont="1" applyFill="1" applyBorder="1" applyAlignment="1" applyProtection="1">
      <alignment horizontal="center"/>
    </xf>
    <xf numFmtId="0" fontId="4" fillId="10" borderId="0" xfId="0" applyFont="1" applyFill="1" applyBorder="1" applyAlignment="1" applyProtection="1">
      <alignment horizontal="center"/>
    </xf>
    <xf numFmtId="44" fontId="3" fillId="0" borderId="1" xfId="1" applyFont="1" applyFill="1" applyBorder="1" applyAlignment="1" applyProtection="1">
      <alignment horizontal="center"/>
      <protection locked="0"/>
    </xf>
    <xf numFmtId="44" fontId="3" fillId="0" borderId="0" xfId="1" applyFont="1" applyFill="1" applyBorder="1" applyAlignment="1" applyProtection="1">
      <alignment horizontal="center"/>
      <protection locked="0"/>
    </xf>
    <xf numFmtId="0" fontId="1" fillId="4" borderId="0" xfId="0" applyFont="1" applyFill="1" applyBorder="1" applyAlignment="1" applyProtection="1">
      <alignment horizontal="left"/>
      <protection locked="0"/>
    </xf>
    <xf numFmtId="44" fontId="9" fillId="4" borderId="0" xfId="1" applyFont="1" applyFill="1" applyBorder="1" applyAlignment="1" applyProtection="1">
      <alignment horizontal="center"/>
      <protection locked="0"/>
    </xf>
    <xf numFmtId="0" fontId="2" fillId="4" borderId="0" xfId="0" applyFont="1" applyFill="1" applyBorder="1" applyAlignment="1" applyProtection="1">
      <alignment horizontal="left"/>
      <protection locked="0"/>
    </xf>
    <xf numFmtId="44" fontId="3" fillId="10" borderId="0" xfId="0" applyNumberFormat="1" applyFont="1" applyFill="1" applyBorder="1" applyAlignment="1" applyProtection="1">
      <alignment horizontal="center"/>
    </xf>
    <xf numFmtId="0" fontId="2" fillId="4" borderId="4" xfId="0" applyFont="1" applyFill="1" applyBorder="1" applyAlignment="1" applyProtection="1">
      <alignment horizontal="left"/>
      <protection locked="0"/>
    </xf>
    <xf numFmtId="0" fontId="2" fillId="4" borderId="2" xfId="0" applyFont="1" applyFill="1" applyBorder="1" applyAlignment="1" applyProtection="1">
      <alignment horizontal="left"/>
      <protection locked="0"/>
    </xf>
    <xf numFmtId="0" fontId="2" fillId="4" borderId="7" xfId="0" applyFont="1" applyFill="1" applyBorder="1" applyAlignment="1" applyProtection="1">
      <alignment horizontal="left"/>
      <protection locked="0"/>
    </xf>
    <xf numFmtId="0" fontId="13" fillId="0" borderId="0" xfId="0" applyFont="1" applyFill="1" applyBorder="1" applyAlignment="1" applyProtection="1">
      <alignment horizontal="right"/>
    </xf>
    <xf numFmtId="0" fontId="1" fillId="0" borderId="0" xfId="0" applyFont="1" applyFill="1" applyBorder="1" applyAlignment="1" applyProtection="1">
      <alignment horizontal="left"/>
    </xf>
    <xf numFmtId="0" fontId="3" fillId="0" borderId="1" xfId="0" applyFont="1" applyFill="1" applyBorder="1" applyAlignment="1" applyProtection="1">
      <alignment horizontal="center"/>
    </xf>
    <xf numFmtId="0" fontId="14" fillId="0" borderId="0" xfId="0" applyFont="1" applyFill="1" applyBorder="1" applyAlignment="1" applyProtection="1">
      <alignment horizontal="center"/>
    </xf>
    <xf numFmtId="0" fontId="4" fillId="2" borderId="0" xfId="0" applyFont="1" applyFill="1" applyBorder="1" applyAlignment="1" applyProtection="1">
      <alignment horizontal="center"/>
    </xf>
    <xf numFmtId="0" fontId="1" fillId="0" borderId="0" xfId="0" applyFont="1" applyFill="1" applyBorder="1" applyAlignment="1" applyProtection="1">
      <alignment horizontal="center"/>
    </xf>
    <xf numFmtId="0" fontId="8" fillId="0" borderId="1" xfId="0" applyFont="1" applyFill="1" applyBorder="1" applyAlignment="1" applyProtection="1">
      <alignment horizontal="center"/>
    </xf>
    <xf numFmtId="0" fontId="1" fillId="0" borderId="1" xfId="0" applyFont="1" applyFill="1" applyBorder="1" applyAlignment="1" applyProtection="1">
      <alignment horizontal="center"/>
    </xf>
    <xf numFmtId="0" fontId="3" fillId="10" borderId="0" xfId="0" applyFont="1" applyFill="1" applyBorder="1" applyAlignment="1" applyProtection="1">
      <alignment wrapText="1"/>
    </xf>
    <xf numFmtId="0" fontId="4" fillId="9" borderId="0" xfId="0" applyFont="1" applyFill="1" applyBorder="1" applyAlignment="1" applyProtection="1">
      <alignment horizontal="center"/>
    </xf>
    <xf numFmtId="0" fontId="4" fillId="7" borderId="0" xfId="0" applyFont="1" applyFill="1" applyBorder="1" applyAlignment="1" applyProtection="1">
      <alignment horizontal="center"/>
    </xf>
    <xf numFmtId="0" fontId="4" fillId="6" borderId="0" xfId="0" applyFont="1" applyFill="1" applyBorder="1" applyAlignment="1" applyProtection="1">
      <alignment horizontal="center"/>
    </xf>
    <xf numFmtId="0" fontId="4" fillId="8" borderId="0" xfId="0" applyFont="1" applyFill="1" applyBorder="1" applyAlignment="1" applyProtection="1">
      <alignment horizontal="center"/>
    </xf>
    <xf numFmtId="0" fontId="4" fillId="10" borderId="0" xfId="0" applyFont="1" applyFill="1" applyBorder="1" applyAlignment="1" applyProtection="1">
      <alignment wrapText="1"/>
    </xf>
    <xf numFmtId="44" fontId="3" fillId="0" borderId="0" xfId="1" applyFont="1" applyFill="1" applyBorder="1" applyAlignment="1" applyProtection="1">
      <alignment horizontal="center"/>
    </xf>
    <xf numFmtId="44" fontId="3" fillId="0" borderId="1" xfId="1" applyFont="1" applyFill="1" applyBorder="1" applyAlignment="1" applyProtection="1">
      <alignment horizontal="center"/>
    </xf>
    <xf numFmtId="44" fontId="14" fillId="0" borderId="0" xfId="1" applyFont="1" applyFill="1" applyBorder="1" applyAlignment="1" applyProtection="1">
      <alignment horizontal="center"/>
    </xf>
    <xf numFmtId="44" fontId="17" fillId="0" borderId="0" xfId="0" applyNumberFormat="1" applyFont="1" applyFill="1" applyBorder="1" applyAlignment="1" applyProtection="1">
      <alignment wrapText="1"/>
    </xf>
    <xf numFmtId="44" fontId="4" fillId="2" borderId="0" xfId="1" applyFont="1" applyFill="1" applyBorder="1" applyAlignment="1" applyProtection="1">
      <alignment horizontal="center"/>
    </xf>
    <xf numFmtId="44" fontId="15" fillId="0" borderId="0" xfId="1" applyFont="1" applyFill="1" applyBorder="1" applyAlignment="1" applyProtection="1">
      <alignment horizontal="center"/>
    </xf>
    <xf numFmtId="0" fontId="2" fillId="0" borderId="0" xfId="0" applyFont="1" applyFill="1" applyBorder="1" applyAlignment="1" applyProtection="1"/>
    <xf numFmtId="0" fontId="4" fillId="0" borderId="0" xfId="0" applyFont="1" applyFill="1" applyBorder="1" applyAlignment="1" applyProtection="1">
      <alignment horizontal="right"/>
    </xf>
    <xf numFmtId="0" fontId="5" fillId="0" borderId="0" xfId="0" applyFont="1" applyFill="1" applyBorder="1" applyAlignment="1" applyProtection="1">
      <alignment horizontal="right"/>
    </xf>
    <xf numFmtId="44" fontId="4" fillId="0" borderId="0" xfId="1" applyFont="1" applyFill="1" applyBorder="1" applyAlignment="1" applyProtection="1">
      <alignment horizontal="center"/>
    </xf>
    <xf numFmtId="44" fontId="4" fillId="2" borderId="0" xfId="1" applyFont="1" applyFill="1" applyBorder="1" applyAlignment="1" applyProtection="1">
      <alignment horizontal="center" vertical="center"/>
    </xf>
    <xf numFmtId="0" fontId="12" fillId="10" borderId="0" xfId="0" applyFont="1" applyFill="1" applyBorder="1" applyAlignment="1" applyProtection="1">
      <alignment horizontal="left"/>
    </xf>
    <xf numFmtId="44" fontId="4" fillId="10" borderId="0" xfId="1" applyFont="1" applyFill="1" applyBorder="1" applyAlignment="1" applyProtection="1">
      <alignment horizontal="center"/>
    </xf>
    <xf numFmtId="0" fontId="4" fillId="10" borderId="0" xfId="0" applyFont="1" applyFill="1" applyBorder="1" applyAlignment="1" applyProtection="1">
      <alignment horizontal="left"/>
    </xf>
    <xf numFmtId="0" fontId="2" fillId="4" borderId="0" xfId="0" applyFont="1" applyFill="1" applyBorder="1" applyAlignment="1" applyProtection="1">
      <alignment wrapText="1"/>
      <protection locked="0"/>
    </xf>
    <xf numFmtId="0" fontId="3" fillId="0" borderId="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4" borderId="0" xfId="0" applyFont="1" applyFill="1" applyAlignment="1" applyProtection="1">
      <alignment horizontal="left"/>
      <protection locked="0"/>
    </xf>
    <xf numFmtId="0" fontId="22" fillId="0" borderId="0" xfId="0" applyFont="1" applyFill="1" applyBorder="1" applyAlignment="1" applyProtection="1">
      <alignment horizontal="left"/>
      <protection locked="0"/>
    </xf>
    <xf numFmtId="0" fontId="2" fillId="10" borderId="0" xfId="0" applyFont="1" applyFill="1" applyBorder="1" applyAlignment="1" applyProtection="1">
      <alignment horizontal="left" vertical="center"/>
    </xf>
    <xf numFmtId="10" fontId="3" fillId="4" borderId="0" xfId="2" applyNumberFormat="1" applyFont="1" applyFill="1" applyBorder="1" applyAlignment="1" applyProtection="1">
      <alignment horizontal="center" vertical="center"/>
      <protection locked="0"/>
    </xf>
    <xf numFmtId="9" fontId="3" fillId="4" borderId="0" xfId="2" applyFont="1" applyFill="1" applyBorder="1" applyAlignment="1" applyProtection="1">
      <alignment horizontal="right"/>
      <protection locked="0"/>
    </xf>
    <xf numFmtId="0" fontId="2" fillId="4" borderId="0" xfId="0" applyFont="1" applyFill="1" applyBorder="1" applyAlignment="1" applyProtection="1">
      <alignment horizontal="left" vertical="top" wrapText="1"/>
      <protection locked="0"/>
    </xf>
    <xf numFmtId="0" fontId="17" fillId="0" borderId="0" xfId="0" applyFont="1" applyBorder="1" applyAlignment="1" applyProtection="1">
      <alignment vertical="center"/>
    </xf>
    <xf numFmtId="0" fontId="17" fillId="0" borderId="0" xfId="0" applyFont="1" applyBorder="1" applyAlignment="1" applyProtection="1"/>
    <xf numFmtId="0" fontId="0" fillId="10" borderId="0" xfId="0" applyFill="1" applyAlignment="1" applyProtection="1">
      <alignment horizontal="right"/>
    </xf>
    <xf numFmtId="0" fontId="11" fillId="10" borderId="0" xfId="0" applyFont="1" applyFill="1" applyAlignment="1" applyProtection="1">
      <alignment horizontal="left" vertical="center"/>
    </xf>
    <xf numFmtId="0" fontId="18" fillId="0" borderId="0" xfId="0" applyFont="1" applyFill="1" applyBorder="1" applyAlignment="1" applyProtection="1"/>
    <xf numFmtId="0" fontId="17" fillId="0" borderId="0" xfId="0" applyFont="1" applyFill="1" applyBorder="1" applyAlignment="1" applyProtection="1"/>
    <xf numFmtId="0" fontId="7" fillId="0" borderId="0" xfId="0" applyFont="1" applyFill="1" applyBorder="1" applyAlignment="1" applyProtection="1"/>
    <xf numFmtId="0" fontId="5" fillId="0" borderId="0" xfId="0" applyFont="1" applyFill="1" applyBorder="1" applyAlignment="1" applyProtection="1"/>
    <xf numFmtId="0" fontId="19" fillId="0" borderId="0" xfId="0" applyFont="1" applyBorder="1" applyAlignment="1" applyProtection="1"/>
    <xf numFmtId="0" fontId="3" fillId="10" borderId="0" xfId="0" applyFont="1" applyFill="1" applyBorder="1" applyAlignment="1" applyProtection="1">
      <alignment vertical="center"/>
    </xf>
    <xf numFmtId="0" fontId="4" fillId="10" borderId="0" xfId="0" applyFont="1" applyFill="1" applyBorder="1" applyAlignment="1" applyProtection="1"/>
    <xf numFmtId="0" fontId="2"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23" fillId="0" borderId="0" xfId="0" applyFont="1" applyFill="1" applyBorder="1" applyAlignment="1">
      <alignment horizontal="center" vertical="center"/>
    </xf>
    <xf numFmtId="0" fontId="2" fillId="0" borderId="0" xfId="0" applyFont="1" applyBorder="1" applyAlignment="1"/>
    <xf numFmtId="0" fontId="9" fillId="0" borderId="0" xfId="0" applyFont="1" applyBorder="1" applyAlignment="1">
      <alignment horizontal="center"/>
    </xf>
    <xf numFmtId="0" fontId="9" fillId="0" borderId="0" xfId="0" applyFont="1" applyBorder="1" applyAlignment="1"/>
    <xf numFmtId="0" fontId="9" fillId="0" borderId="0" xfId="0" applyFont="1" applyFill="1" applyBorder="1" applyAlignment="1">
      <alignment horizontal="left"/>
    </xf>
    <xf numFmtId="0" fontId="9" fillId="0" borderId="0" xfId="0" applyFont="1" applyFill="1" applyBorder="1" applyAlignment="1" applyProtection="1">
      <alignment horizontal="left"/>
    </xf>
    <xf numFmtId="0" fontId="2" fillId="0" borderId="0" xfId="0" applyFont="1" applyBorder="1" applyAlignment="1" applyProtection="1"/>
    <xf numFmtId="0" fontId="9" fillId="0" borderId="0" xfId="0" applyFont="1" applyBorder="1" applyAlignment="1" applyProtection="1">
      <alignment horizontal="center"/>
    </xf>
    <xf numFmtId="0" fontId="9" fillId="0" borderId="0" xfId="0" applyFont="1" applyBorder="1" applyAlignment="1" applyProtection="1"/>
    <xf numFmtId="167" fontId="2" fillId="4" borderId="4" xfId="2" applyNumberFormat="1" applyFont="1" applyFill="1" applyBorder="1" applyAlignment="1" applyProtection="1">
      <alignment horizontal="center"/>
      <protection locked="0"/>
    </xf>
    <xf numFmtId="167" fontId="2" fillId="4" borderId="2" xfId="2" applyNumberFormat="1" applyFont="1" applyFill="1" applyBorder="1" applyAlignment="1" applyProtection="1">
      <alignment horizontal="center"/>
      <protection locked="0"/>
    </xf>
    <xf numFmtId="167" fontId="2" fillId="4" borderId="7" xfId="2" applyNumberFormat="1" applyFont="1" applyFill="1" applyBorder="1" applyAlignment="1" applyProtection="1">
      <alignment horizontal="center"/>
      <protection locked="0"/>
    </xf>
    <xf numFmtId="0" fontId="10" fillId="5" borderId="0" xfId="0" applyFont="1" applyFill="1" applyBorder="1" applyAlignment="1">
      <alignment horizontal="center"/>
    </xf>
    <xf numFmtId="0" fontId="10" fillId="5" borderId="0" xfId="0" applyFont="1" applyFill="1" applyAlignment="1"/>
    <xf numFmtId="0" fontId="4" fillId="2" borderId="0" xfId="0" applyFont="1" applyFill="1" applyBorder="1" applyAlignment="1">
      <alignment horizontal="left" vertical="center"/>
    </xf>
    <xf numFmtId="0" fontId="0" fillId="0" borderId="0" xfId="0" applyAlignment="1">
      <alignment vertical="center"/>
    </xf>
    <xf numFmtId="9" fontId="16" fillId="10" borderId="0" xfId="0" applyNumberFormat="1" applyFont="1" applyFill="1" applyBorder="1" applyAlignment="1">
      <alignment horizontal="center"/>
    </xf>
    <xf numFmtId="0" fontId="0" fillId="10" borderId="0" xfId="0" applyFill="1"/>
    <xf numFmtId="0" fontId="4" fillId="5" borderId="0" xfId="0" applyFont="1" applyFill="1" applyBorder="1" applyAlignment="1">
      <alignment horizontal="left" vertical="center"/>
    </xf>
    <xf numFmtId="0" fontId="0" fillId="0" borderId="0" xfId="0" applyAlignment="1">
      <alignment horizontal="left" vertical="center"/>
    </xf>
    <xf numFmtId="0" fontId="4" fillId="10" borderId="0" xfId="0" applyFont="1" applyFill="1" applyBorder="1" applyAlignment="1">
      <alignment horizontal="center"/>
    </xf>
    <xf numFmtId="0" fontId="0" fillId="10" borderId="0" xfId="0" applyFill="1" applyAlignment="1"/>
    <xf numFmtId="0" fontId="21" fillId="4" borderId="0" xfId="0" applyFont="1" applyFill="1" applyBorder="1" applyAlignment="1" applyProtection="1">
      <protection locked="0"/>
    </xf>
    <xf numFmtId="0" fontId="21" fillId="4" borderId="0" xfId="0" applyFont="1" applyFill="1" applyAlignment="1" applyProtection="1">
      <protection locked="0"/>
    </xf>
    <xf numFmtId="0" fontId="11" fillId="10" borderId="0" xfId="0" applyFont="1" applyFill="1" applyBorder="1" applyAlignment="1">
      <alignment horizontal="left" vertical="center" indent="1"/>
    </xf>
    <xf numFmtId="0" fontId="11" fillId="10" borderId="0" xfId="0" applyFont="1" applyFill="1" applyAlignment="1">
      <alignment horizontal="left" vertical="center" indent="1"/>
    </xf>
    <xf numFmtId="0" fontId="3" fillId="10" borderId="0" xfId="0" applyFont="1" applyFill="1" applyBorder="1" applyAlignment="1">
      <alignment horizontal="right" indent="1"/>
    </xf>
    <xf numFmtId="0" fontId="0" fillId="10" borderId="0" xfId="0" applyFill="1" applyAlignment="1">
      <alignment horizontal="right" indent="1"/>
    </xf>
    <xf numFmtId="9" fontId="16" fillId="10" borderId="0" xfId="0" applyNumberFormat="1" applyFont="1" applyFill="1" applyBorder="1" applyAlignment="1" applyProtection="1">
      <alignment horizontal="center"/>
    </xf>
    <xf numFmtId="0" fontId="0" fillId="10" borderId="0" xfId="0" applyFill="1" applyProtection="1"/>
    <xf numFmtId="0" fontId="10" fillId="5" borderId="0" xfId="0" applyFont="1" applyFill="1" applyBorder="1" applyAlignment="1" applyProtection="1">
      <alignment horizontal="center"/>
    </xf>
    <xf numFmtId="0" fontId="10" fillId="5" borderId="0" xfId="0" applyFont="1" applyFill="1" applyAlignment="1" applyProtection="1"/>
    <xf numFmtId="0" fontId="4" fillId="2" borderId="0" xfId="0" applyFont="1" applyFill="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horizontal="left" vertical="center"/>
    </xf>
    <xf numFmtId="0" fontId="4" fillId="5" borderId="0" xfId="0" applyFont="1" applyFill="1" applyBorder="1" applyAlignment="1" applyProtection="1">
      <alignment horizontal="left" vertical="center"/>
    </xf>
    <xf numFmtId="0" fontId="4" fillId="10" borderId="0" xfId="0" applyFont="1" applyFill="1" applyBorder="1" applyAlignment="1" applyProtection="1">
      <alignment horizontal="center"/>
    </xf>
    <xf numFmtId="0" fontId="0" fillId="10" borderId="0" xfId="0" applyFill="1" applyAlignment="1" applyProtection="1"/>
    <xf numFmtId="0" fontId="3" fillId="10" borderId="0" xfId="0" applyFont="1" applyFill="1" applyBorder="1" applyAlignment="1" applyProtection="1">
      <alignment horizontal="right" indent="1"/>
    </xf>
    <xf numFmtId="0" fontId="0" fillId="10" borderId="0" xfId="0" applyFill="1" applyAlignment="1" applyProtection="1">
      <alignment horizontal="right" indent="1"/>
    </xf>
    <xf numFmtId="0" fontId="22" fillId="0" borderId="0" xfId="0" applyFont="1" applyFill="1" applyBorder="1" applyAlignment="1" applyProtection="1">
      <alignment horizontal="left"/>
    </xf>
    <xf numFmtId="0" fontId="22" fillId="0" borderId="0" xfId="0" applyFont="1" applyFill="1" applyAlignment="1" applyProtection="1">
      <alignment horizontal="left"/>
    </xf>
    <xf numFmtId="0" fontId="11" fillId="10" borderId="0" xfId="0" applyFont="1" applyFill="1" applyBorder="1" applyAlignment="1" applyProtection="1">
      <alignment horizontal="left" vertical="center" wrapText="1" indent="1"/>
    </xf>
    <xf numFmtId="0" fontId="11" fillId="10" borderId="0" xfId="0" applyFont="1" applyFill="1" applyAlignment="1" applyProtection="1">
      <alignment horizontal="left" vertical="center" wrapText="1" indent="1"/>
    </xf>
    <xf numFmtId="9" fontId="4" fillId="11" borderId="8" xfId="0" applyNumberFormat="1" applyFont="1" applyFill="1" applyBorder="1" applyAlignment="1" applyProtection="1">
      <alignment horizontal="center" vertical="center" wrapText="1"/>
    </xf>
    <xf numFmtId="0" fontId="4" fillId="11" borderId="10" xfId="0" applyFont="1" applyFill="1" applyBorder="1" applyAlignment="1" applyProtection="1">
      <alignment horizontal="center" vertical="center" wrapText="1"/>
    </xf>
    <xf numFmtId="9" fontId="4" fillId="8" borderId="9" xfId="0" applyNumberFormat="1" applyFont="1" applyFill="1" applyBorder="1" applyAlignment="1" applyProtection="1">
      <alignment horizontal="center" vertical="center" wrapText="1"/>
    </xf>
    <xf numFmtId="0" fontId="4" fillId="8" borderId="11" xfId="0" applyFont="1" applyFill="1" applyBorder="1" applyAlignment="1" applyProtection="1">
      <alignment horizontal="center" vertical="center" wrapText="1"/>
    </xf>
    <xf numFmtId="0" fontId="11" fillId="0" borderId="0" xfId="0" applyFont="1" applyBorder="1" applyAlignment="1" applyProtection="1">
      <alignment horizontal="left" vertical="center" wrapText="1" indent="1"/>
    </xf>
    <xf numFmtId="0" fontId="0" fillId="0" borderId="0" xfId="0" applyAlignment="1" applyProtection="1">
      <alignment horizontal="left" vertical="center" wrapText="1" indent="1"/>
    </xf>
    <xf numFmtId="0" fontId="4" fillId="10" borderId="0" xfId="0" applyFont="1" applyFill="1" applyBorder="1" applyAlignment="1" applyProtection="1">
      <alignment horizontal="center" vertical="center"/>
    </xf>
    <xf numFmtId="0" fontId="0" fillId="10" borderId="0" xfId="0" applyFill="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xf>
    <xf numFmtId="0" fontId="0" fillId="0" borderId="0" xfId="0" applyAlignment="1" applyProtection="1">
      <alignment horizontal="left"/>
    </xf>
    <xf numFmtId="0" fontId="2" fillId="10" borderId="0" xfId="0" applyFont="1" applyFill="1" applyBorder="1" applyAlignment="1" applyProtection="1">
      <alignment horizontal="right" vertical="center"/>
    </xf>
    <xf numFmtId="0" fontId="0" fillId="10" borderId="0" xfId="0" applyFill="1" applyAlignment="1" applyProtection="1">
      <alignment horizontal="right" vertical="center"/>
    </xf>
    <xf numFmtId="0" fontId="22" fillId="10" borderId="0" xfId="0" applyFont="1" applyFill="1" applyBorder="1" applyAlignment="1" applyProtection="1">
      <alignment horizontal="left"/>
    </xf>
    <xf numFmtId="0" fontId="22" fillId="10" borderId="0" xfId="0" applyFont="1" applyFill="1" applyAlignment="1" applyProtection="1">
      <alignment horizontal="left"/>
    </xf>
    <xf numFmtId="0" fontId="2" fillId="10" borderId="0" xfId="0" applyFont="1" applyFill="1" applyBorder="1" applyAlignment="1" applyProtection="1">
      <alignment horizontal="center"/>
    </xf>
    <xf numFmtId="0" fontId="0" fillId="10" borderId="0" xfId="0" applyFill="1" applyAlignment="1" applyProtection="1">
      <alignment horizontal="center"/>
    </xf>
    <xf numFmtId="0" fontId="2" fillId="10" borderId="0" xfId="0" applyFont="1" applyFill="1" applyBorder="1" applyAlignment="1" applyProtection="1">
      <alignment horizontal="right"/>
    </xf>
    <xf numFmtId="0" fontId="11" fillId="10" borderId="0" xfId="0" applyFont="1" applyFill="1" applyBorder="1" applyAlignment="1" applyProtection="1">
      <alignment horizontal="left" vertical="center"/>
    </xf>
    <xf numFmtId="0" fontId="0" fillId="10" borderId="0" xfId="0" applyFill="1" applyAlignment="1" applyProtection="1">
      <alignment horizontal="left" vertical="center"/>
    </xf>
    <xf numFmtId="0" fontId="3" fillId="0" borderId="0" xfId="0" applyFont="1" applyFill="1" applyBorder="1" applyAlignment="1" applyProtection="1">
      <alignment horizontal="right"/>
    </xf>
    <xf numFmtId="0" fontId="0" fillId="0" borderId="0" xfId="0" applyAlignment="1" applyProtection="1"/>
    <xf numFmtId="0" fontId="3" fillId="10" borderId="0" xfId="0" applyFont="1" applyFill="1" applyBorder="1" applyAlignment="1" applyProtection="1">
      <alignment horizontal="right"/>
    </xf>
    <xf numFmtId="0" fontId="0" fillId="10" borderId="0" xfId="0" applyFill="1" applyAlignment="1" applyProtection="1">
      <alignment horizontal="right"/>
    </xf>
    <xf numFmtId="0" fontId="2" fillId="4" borderId="17" xfId="0" applyFont="1" applyFill="1" applyBorder="1" applyAlignment="1" applyProtection="1">
      <alignment horizontal="left"/>
      <protection locked="0"/>
    </xf>
    <xf numFmtId="0" fontId="0" fillId="0" borderId="18" xfId="0" applyBorder="1" applyAlignment="1" applyProtection="1">
      <protection locked="0"/>
    </xf>
    <xf numFmtId="0" fontId="4" fillId="5" borderId="0" xfId="0" applyFont="1" applyFill="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4" fillId="5" borderId="0" xfId="0" applyFont="1" applyFill="1" applyBorder="1" applyAlignment="1" applyProtection="1">
      <alignment horizontal="center" wrapText="1"/>
    </xf>
    <xf numFmtId="0" fontId="3" fillId="0" borderId="16" xfId="0" applyFont="1" applyBorder="1" applyAlignment="1" applyProtection="1">
      <alignment horizontal="center" wrapText="1"/>
    </xf>
  </cellXfs>
  <cellStyles count="3">
    <cellStyle name="Currency" xfId="1" builtinId="4"/>
    <cellStyle name="Normal" xfId="0" builtinId="0"/>
    <cellStyle name="Percent" xfId="2" builtinId="5"/>
  </cellStyles>
  <dxfs count="10">
    <dxf>
      <font>
        <color theme="0"/>
      </font>
    </dxf>
    <dxf>
      <font>
        <color theme="0"/>
      </font>
    </dxf>
    <dxf>
      <font>
        <color theme="1"/>
      </font>
    </dxf>
    <dxf>
      <font>
        <color theme="1"/>
      </font>
    </dxf>
    <dxf>
      <font>
        <color theme="1"/>
      </font>
    </dxf>
    <dxf>
      <font>
        <color theme="1"/>
      </font>
    </dxf>
    <dxf>
      <font>
        <color theme="1"/>
      </font>
    </dxf>
    <dxf>
      <font>
        <color theme="1"/>
      </font>
    </dxf>
    <dxf>
      <font>
        <color theme="0"/>
      </font>
    </dxf>
    <dxf>
      <font>
        <color theme="0"/>
      </font>
    </dxf>
  </dxfs>
  <tableStyles count="0" defaultTableStyle="TableStyleMedium2"/>
  <colors>
    <mruColors>
      <color rgb="FFFF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AB182"/>
  <sheetViews>
    <sheetView tabSelected="1" zoomScaleSheetLayoutView="100" workbookViewId="0">
      <selection activeCell="D2" sqref="D2:F2"/>
    </sheetView>
  </sheetViews>
  <sheetFormatPr baseColWidth="10" defaultColWidth="8.83203125" defaultRowHeight="12"/>
  <cols>
    <col min="1" max="1" width="5.1640625" style="15" customWidth="1"/>
    <col min="2" max="2" width="10.5" style="2" customWidth="1"/>
    <col min="3" max="3" width="33.83203125" style="2" customWidth="1"/>
    <col min="4" max="4" width="25.5" style="2" customWidth="1"/>
    <col min="5" max="5" width="10.5" style="15" customWidth="1"/>
    <col min="6" max="6" width="16.83203125" style="15" customWidth="1"/>
    <col min="7" max="7" width="19" style="15" customWidth="1"/>
    <col min="8" max="8" width="57.5" style="8" customWidth="1"/>
    <col min="9" max="9" width="20.5" style="40" customWidth="1"/>
    <col min="10" max="10" width="24.33203125" style="40" customWidth="1"/>
    <col min="11" max="28" width="8.83203125" style="8"/>
    <col min="29" max="16384" width="8.83203125" style="2"/>
  </cols>
  <sheetData>
    <row r="1" spans="1:28" ht="16.5" customHeight="1">
      <c r="A1" s="225" t="s">
        <v>92</v>
      </c>
      <c r="B1" s="226"/>
      <c r="C1" s="226"/>
      <c r="D1" s="226"/>
      <c r="E1" s="226"/>
      <c r="F1" s="226"/>
      <c r="G1" s="226"/>
      <c r="H1" s="113"/>
    </row>
    <row r="2" spans="1:28" ht="18.75" customHeight="1">
      <c r="A2" s="231" t="s">
        <v>93</v>
      </c>
      <c r="B2" s="232"/>
      <c r="C2" s="232"/>
      <c r="D2" s="227"/>
      <c r="E2" s="228"/>
      <c r="F2" s="228"/>
      <c r="G2" s="205" t="s">
        <v>16</v>
      </c>
      <c r="H2" s="113"/>
      <c r="I2" s="40">
        <f>D2</f>
        <v>0</v>
      </c>
    </row>
    <row r="3" spans="1:28" ht="18.75" customHeight="1">
      <c r="A3" s="229" t="s">
        <v>14</v>
      </c>
      <c r="B3" s="230"/>
      <c r="C3" s="230"/>
      <c r="D3" s="230"/>
      <c r="E3" s="230"/>
      <c r="F3" s="230"/>
      <c r="G3" s="230"/>
      <c r="H3" s="113"/>
      <c r="I3" s="40" t="s">
        <v>99</v>
      </c>
    </row>
    <row r="4" spans="1:28" s="1" customFormat="1" ht="12.75" customHeight="1">
      <c r="A4" s="217" t="s">
        <v>70</v>
      </c>
      <c r="B4" s="219" t="s">
        <v>71</v>
      </c>
      <c r="C4" s="220"/>
      <c r="E4" s="30" t="s">
        <v>127</v>
      </c>
      <c r="F4" s="29" t="s">
        <v>68</v>
      </c>
      <c r="G4" s="31" t="s">
        <v>125</v>
      </c>
      <c r="H4" s="114"/>
      <c r="I4" s="41"/>
      <c r="J4" s="41"/>
      <c r="K4" s="9"/>
      <c r="L4" s="10"/>
      <c r="M4" s="10"/>
      <c r="N4" s="10"/>
      <c r="O4" s="10"/>
      <c r="P4" s="10"/>
      <c r="Q4" s="10"/>
      <c r="R4" s="10"/>
      <c r="S4" s="10"/>
      <c r="T4" s="10"/>
      <c r="U4" s="10"/>
      <c r="V4" s="10"/>
      <c r="W4" s="10"/>
      <c r="X4" s="10"/>
      <c r="Y4" s="10"/>
      <c r="Z4" s="10"/>
      <c r="AA4" s="10"/>
      <c r="AB4" s="10"/>
    </row>
    <row r="5" spans="1:28" s="1" customFormat="1" ht="12.75" customHeight="1">
      <c r="A5" s="218"/>
      <c r="B5" s="220"/>
      <c r="C5" s="220"/>
      <c r="D5" s="11"/>
      <c r="E5" s="12"/>
      <c r="F5" s="12"/>
      <c r="G5" s="12"/>
      <c r="H5" s="114"/>
      <c r="I5" s="41"/>
      <c r="J5" s="41"/>
      <c r="K5" s="9"/>
      <c r="L5" s="10"/>
      <c r="M5" s="10"/>
      <c r="N5" s="10"/>
      <c r="O5" s="10"/>
      <c r="P5" s="10"/>
      <c r="Q5" s="10"/>
      <c r="R5" s="10"/>
      <c r="S5" s="10"/>
      <c r="T5" s="10"/>
      <c r="U5" s="10"/>
      <c r="V5" s="10"/>
      <c r="W5" s="10"/>
      <c r="X5" s="10"/>
      <c r="Y5" s="10"/>
      <c r="Z5" s="10"/>
      <c r="AA5" s="10"/>
      <c r="AB5" s="10"/>
    </row>
    <row r="6" spans="1:28" ht="12.75" customHeight="1">
      <c r="A6" s="15">
        <v>1</v>
      </c>
      <c r="B6" s="13" t="s">
        <v>136</v>
      </c>
      <c r="C6" s="13" t="s">
        <v>82</v>
      </c>
      <c r="D6" s="87" t="s">
        <v>65</v>
      </c>
      <c r="E6" s="63">
        <v>82</v>
      </c>
      <c r="F6" s="45"/>
      <c r="G6" s="24">
        <f>E6*F6</f>
        <v>0</v>
      </c>
      <c r="H6" s="113"/>
      <c r="I6" s="42"/>
      <c r="J6" s="42"/>
      <c r="K6" s="7"/>
    </row>
    <row r="7" spans="1:28" ht="12.75" customHeight="1">
      <c r="A7" s="15">
        <v>2</v>
      </c>
      <c r="B7" s="13" t="s">
        <v>137</v>
      </c>
      <c r="C7" s="13" t="s">
        <v>83</v>
      </c>
      <c r="D7" s="87" t="s">
        <v>66</v>
      </c>
      <c r="E7" s="63">
        <v>9</v>
      </c>
      <c r="F7" s="45"/>
      <c r="G7" s="24">
        <f t="shared" ref="G7:G8" si="0">E7*F7</f>
        <v>0</v>
      </c>
      <c r="H7" s="113"/>
      <c r="I7" s="42"/>
      <c r="J7" s="42"/>
      <c r="K7" s="7"/>
    </row>
    <row r="8" spans="1:28" ht="12.75" customHeight="1">
      <c r="A8" s="15">
        <v>3</v>
      </c>
      <c r="B8" s="13" t="s">
        <v>138</v>
      </c>
      <c r="C8" s="13" t="s">
        <v>84</v>
      </c>
      <c r="D8" s="87" t="s">
        <v>67</v>
      </c>
      <c r="E8" s="157">
        <v>1</v>
      </c>
      <c r="F8" s="46"/>
      <c r="G8" s="27">
        <f t="shared" si="0"/>
        <v>0</v>
      </c>
      <c r="H8" s="113"/>
      <c r="I8" s="42"/>
      <c r="J8" s="42"/>
      <c r="K8" s="7"/>
    </row>
    <row r="9" spans="1:28" ht="12.75" customHeight="1">
      <c r="A9" s="217" t="s">
        <v>77</v>
      </c>
      <c r="B9" s="219" t="s">
        <v>72</v>
      </c>
      <c r="C9" s="224"/>
      <c r="D9" s="155" t="s">
        <v>128</v>
      </c>
      <c r="E9" s="158">
        <f>SUM(E6:E8)</f>
        <v>92</v>
      </c>
      <c r="F9" s="38"/>
      <c r="G9" s="38">
        <f>SUM(G6:G8)</f>
        <v>0</v>
      </c>
      <c r="H9" s="113"/>
      <c r="I9" s="43">
        <f>G9</f>
        <v>0</v>
      </c>
      <c r="J9" s="42"/>
      <c r="K9" s="7"/>
    </row>
    <row r="10" spans="1:28" ht="12.75" customHeight="1">
      <c r="A10" s="218"/>
      <c r="B10" s="224"/>
      <c r="C10" s="224"/>
      <c r="D10" s="76"/>
      <c r="E10" s="159"/>
      <c r="F10" s="26"/>
      <c r="G10" s="26"/>
      <c r="H10" s="113"/>
      <c r="I10" s="42"/>
      <c r="J10" s="42"/>
      <c r="K10" s="7"/>
    </row>
    <row r="11" spans="1:28" ht="12.75" customHeight="1">
      <c r="A11" s="15">
        <v>1</v>
      </c>
      <c r="B11" s="13" t="s">
        <v>139</v>
      </c>
      <c r="C11" s="13" t="s">
        <v>85</v>
      </c>
      <c r="D11" s="87" t="s">
        <v>155</v>
      </c>
      <c r="E11" s="204">
        <v>239</v>
      </c>
      <c r="F11" s="45"/>
      <c r="G11" s="24">
        <f t="shared" ref="G11:G13" si="1">E11*F11</f>
        <v>0</v>
      </c>
      <c r="H11" s="113"/>
      <c r="I11" s="42"/>
      <c r="J11" s="42"/>
      <c r="K11" s="7"/>
    </row>
    <row r="12" spans="1:28" ht="12.75" customHeight="1">
      <c r="A12" s="15">
        <v>2</v>
      </c>
      <c r="B12" s="13" t="s">
        <v>140</v>
      </c>
      <c r="C12" s="13" t="s">
        <v>87</v>
      </c>
      <c r="D12" s="87"/>
      <c r="E12" s="63">
        <v>3</v>
      </c>
      <c r="F12" s="45"/>
      <c r="G12" s="24">
        <f t="shared" si="1"/>
        <v>0</v>
      </c>
      <c r="H12" s="113"/>
      <c r="I12" s="42"/>
      <c r="J12" s="42"/>
      <c r="K12" s="7"/>
    </row>
    <row r="13" spans="1:28" ht="12.75" customHeight="1">
      <c r="A13" s="15">
        <v>3</v>
      </c>
      <c r="B13" s="13" t="s">
        <v>141</v>
      </c>
      <c r="C13" s="13" t="s">
        <v>86</v>
      </c>
      <c r="D13" s="87"/>
      <c r="E13" s="157">
        <v>4</v>
      </c>
      <c r="F13" s="46"/>
      <c r="G13" s="27">
        <f t="shared" si="1"/>
        <v>0</v>
      </c>
      <c r="H13" s="113"/>
      <c r="I13" s="42"/>
      <c r="J13" s="42"/>
      <c r="K13" s="7"/>
    </row>
    <row r="14" spans="1:28" ht="12.75" customHeight="1">
      <c r="A14" s="217" t="s">
        <v>78</v>
      </c>
      <c r="B14" s="223" t="s">
        <v>73</v>
      </c>
      <c r="C14" s="220"/>
      <c r="D14" s="155" t="s">
        <v>129</v>
      </c>
      <c r="E14" s="158">
        <f>SUM(E11:E13)</f>
        <v>246</v>
      </c>
      <c r="F14" s="38"/>
      <c r="G14" s="38">
        <f>SUM(G11:G13)</f>
        <v>0</v>
      </c>
      <c r="H14" s="113"/>
      <c r="I14" s="43">
        <f>G14</f>
        <v>0</v>
      </c>
      <c r="J14" s="42"/>
      <c r="K14" s="7"/>
    </row>
    <row r="15" spans="1:28" ht="12.75" customHeight="1">
      <c r="A15" s="218"/>
      <c r="B15" s="220"/>
      <c r="C15" s="220"/>
      <c r="D15" s="76"/>
      <c r="E15" s="159"/>
      <c r="F15" s="26"/>
      <c r="G15" s="26"/>
      <c r="H15" s="113"/>
      <c r="I15" s="42"/>
      <c r="J15" s="42"/>
      <c r="K15" s="7"/>
    </row>
    <row r="16" spans="1:28" ht="12.75" customHeight="1">
      <c r="A16" s="15">
        <v>1</v>
      </c>
      <c r="B16" s="2" t="s">
        <v>142</v>
      </c>
      <c r="C16" s="13" t="s">
        <v>153</v>
      </c>
      <c r="D16" s="87" t="s">
        <v>88</v>
      </c>
      <c r="E16" s="204">
        <v>369</v>
      </c>
      <c r="F16" s="45"/>
      <c r="G16" s="24">
        <f t="shared" ref="G16:G19" si="2">E16*F16</f>
        <v>0</v>
      </c>
      <c r="H16" s="113"/>
      <c r="I16" s="42"/>
      <c r="J16" s="42"/>
      <c r="K16" s="7"/>
    </row>
    <row r="17" spans="1:11" ht="12.75" customHeight="1">
      <c r="A17" s="15">
        <v>2</v>
      </c>
      <c r="B17" s="2" t="s">
        <v>143</v>
      </c>
      <c r="C17" s="13" t="s">
        <v>152</v>
      </c>
      <c r="D17" s="87" t="s">
        <v>155</v>
      </c>
      <c r="E17" s="204">
        <v>228</v>
      </c>
      <c r="F17" s="45"/>
      <c r="G17" s="24">
        <f t="shared" si="2"/>
        <v>0</v>
      </c>
      <c r="H17" s="113"/>
      <c r="I17" s="42"/>
      <c r="J17" s="42"/>
      <c r="K17" s="7"/>
    </row>
    <row r="18" spans="1:11" ht="12.75" customHeight="1">
      <c r="A18" s="15">
        <v>3</v>
      </c>
      <c r="B18" s="2" t="s">
        <v>144</v>
      </c>
      <c r="C18" s="13" t="s">
        <v>154</v>
      </c>
      <c r="D18" s="87"/>
      <c r="E18" s="63">
        <v>9</v>
      </c>
      <c r="F18" s="45"/>
      <c r="G18" s="24">
        <f t="shared" si="2"/>
        <v>0</v>
      </c>
      <c r="H18" s="113"/>
      <c r="I18" s="42"/>
      <c r="J18" s="42"/>
      <c r="K18" s="7"/>
    </row>
    <row r="19" spans="1:11" ht="12.75" customHeight="1">
      <c r="A19" s="15">
        <v>4</v>
      </c>
      <c r="B19" s="2" t="s">
        <v>145</v>
      </c>
      <c r="C19" s="13" t="s">
        <v>135</v>
      </c>
      <c r="D19" s="87"/>
      <c r="E19" s="157">
        <v>1</v>
      </c>
      <c r="F19" s="46"/>
      <c r="G19" s="27">
        <f t="shared" si="2"/>
        <v>0</v>
      </c>
      <c r="H19" s="113"/>
      <c r="I19" s="42"/>
      <c r="J19" s="42"/>
      <c r="K19" s="7"/>
    </row>
    <row r="20" spans="1:11" ht="12.75" customHeight="1">
      <c r="A20" s="217" t="s">
        <v>79</v>
      </c>
      <c r="B20" s="219" t="s">
        <v>74</v>
      </c>
      <c r="C20" s="220"/>
      <c r="D20" s="155" t="s">
        <v>130</v>
      </c>
      <c r="E20" s="158">
        <f>SUM(E16:E19)</f>
        <v>607</v>
      </c>
      <c r="F20" s="38"/>
      <c r="G20" s="38">
        <f>SUM(G16:G19)</f>
        <v>0</v>
      </c>
      <c r="H20" s="113"/>
      <c r="I20" s="43">
        <f>G20</f>
        <v>0</v>
      </c>
      <c r="J20" s="42"/>
      <c r="K20" s="7"/>
    </row>
    <row r="21" spans="1:11" ht="12.75" customHeight="1">
      <c r="A21" s="218"/>
      <c r="B21" s="220"/>
      <c r="C21" s="220"/>
      <c r="D21" s="76"/>
      <c r="E21" s="159"/>
      <c r="F21" s="26"/>
      <c r="G21" s="26"/>
      <c r="H21" s="113"/>
      <c r="I21" s="42"/>
      <c r="J21" s="42"/>
      <c r="K21" s="7"/>
    </row>
    <row r="22" spans="1:11" ht="12.75" customHeight="1">
      <c r="A22" s="15">
        <v>1</v>
      </c>
      <c r="B22" s="2" t="s">
        <v>146</v>
      </c>
      <c r="C22" s="13" t="s">
        <v>90</v>
      </c>
      <c r="D22" s="137" t="s">
        <v>156</v>
      </c>
      <c r="E22" s="63">
        <v>248</v>
      </c>
      <c r="F22" s="45"/>
      <c r="G22" s="24">
        <f t="shared" ref="G22:G26" si="3">E22*F22</f>
        <v>0</v>
      </c>
      <c r="H22" s="113"/>
      <c r="I22" s="42"/>
      <c r="J22" s="42"/>
      <c r="K22" s="7"/>
    </row>
    <row r="23" spans="1:11" ht="12.75" customHeight="1">
      <c r="A23" s="15">
        <v>2</v>
      </c>
      <c r="B23" s="2" t="s">
        <v>147</v>
      </c>
      <c r="C23" s="13" t="s">
        <v>91</v>
      </c>
      <c r="D23" s="137" t="s">
        <v>51</v>
      </c>
      <c r="E23" s="63">
        <v>58</v>
      </c>
      <c r="F23" s="45"/>
      <c r="G23" s="24">
        <f t="shared" si="3"/>
        <v>0</v>
      </c>
      <c r="H23" s="113"/>
      <c r="I23" s="42"/>
      <c r="J23" s="42"/>
      <c r="K23" s="7"/>
    </row>
    <row r="24" spans="1:11" ht="12.75" customHeight="1">
      <c r="A24" s="15">
        <v>3</v>
      </c>
      <c r="B24" s="2" t="s">
        <v>148</v>
      </c>
      <c r="C24" s="13" t="s">
        <v>151</v>
      </c>
      <c r="D24" s="156" t="s">
        <v>156</v>
      </c>
      <c r="E24" s="160" t="s">
        <v>134</v>
      </c>
      <c r="F24" s="45"/>
      <c r="G24" s="24" t="e">
        <f t="shared" si="3"/>
        <v>#VALUE!</v>
      </c>
      <c r="H24" s="113"/>
      <c r="I24" s="42"/>
      <c r="J24" s="42"/>
      <c r="K24" s="7"/>
    </row>
    <row r="25" spans="1:11" ht="12.75" customHeight="1">
      <c r="A25" s="15">
        <v>4</v>
      </c>
      <c r="B25" s="2" t="s">
        <v>149</v>
      </c>
      <c r="C25" s="13" t="s">
        <v>176</v>
      </c>
      <c r="D25" s="156" t="s">
        <v>52</v>
      </c>
      <c r="E25" s="160">
        <v>19</v>
      </c>
      <c r="F25" s="45"/>
      <c r="G25" s="24">
        <f t="shared" si="3"/>
        <v>0</v>
      </c>
      <c r="H25" s="113"/>
      <c r="I25" s="42"/>
      <c r="J25" s="42"/>
      <c r="K25" s="7"/>
    </row>
    <row r="26" spans="1:11" ht="12.75" customHeight="1">
      <c r="A26" s="15">
        <v>5</v>
      </c>
      <c r="B26" s="2" t="s">
        <v>150</v>
      </c>
      <c r="C26" s="13" t="s">
        <v>89</v>
      </c>
      <c r="D26" s="64" t="s">
        <v>175</v>
      </c>
      <c r="E26" s="161" t="s">
        <v>134</v>
      </c>
      <c r="F26" s="47"/>
      <c r="G26" s="27" t="e">
        <f t="shared" si="3"/>
        <v>#VALUE!</v>
      </c>
      <c r="H26" s="113"/>
      <c r="I26" s="42"/>
      <c r="J26" s="42"/>
      <c r="K26" s="7"/>
    </row>
    <row r="27" spans="1:11" ht="12.75" customHeight="1">
      <c r="A27" s="217" t="s">
        <v>80</v>
      </c>
      <c r="B27" s="219" t="s">
        <v>75</v>
      </c>
      <c r="C27" s="220"/>
      <c r="D27" s="155" t="s">
        <v>132</v>
      </c>
      <c r="E27" s="158">
        <f>SUM(E22:E26)</f>
        <v>325</v>
      </c>
      <c r="F27" s="38"/>
      <c r="G27" s="38">
        <f>SUM(G22+G23+G25)</f>
        <v>0</v>
      </c>
      <c r="H27" s="113"/>
      <c r="I27" s="43">
        <f>G27</f>
        <v>0</v>
      </c>
      <c r="J27" s="42"/>
      <c r="K27" s="7"/>
    </row>
    <row r="28" spans="1:11" ht="12.75" customHeight="1">
      <c r="A28" s="218"/>
      <c r="B28" s="220"/>
      <c r="C28" s="220"/>
      <c r="D28" s="76"/>
      <c r="E28" s="159"/>
      <c r="F28" s="26"/>
      <c r="G28" s="26"/>
      <c r="H28" s="113"/>
      <c r="I28" s="42"/>
      <c r="J28" s="42"/>
      <c r="K28" s="7"/>
    </row>
    <row r="29" spans="1:11" ht="12.75" customHeight="1">
      <c r="A29" s="15">
        <v>1</v>
      </c>
      <c r="B29" s="2" t="s">
        <v>157</v>
      </c>
      <c r="C29" s="13" t="s">
        <v>166</v>
      </c>
      <c r="D29" s="87"/>
      <c r="E29" s="160">
        <v>56</v>
      </c>
      <c r="F29" s="45"/>
      <c r="G29" s="24">
        <f t="shared" ref="G29:G39" si="4">E29*F29</f>
        <v>0</v>
      </c>
      <c r="H29" s="113"/>
      <c r="I29" s="42"/>
      <c r="J29" s="42"/>
      <c r="K29" s="7"/>
    </row>
    <row r="30" spans="1:11" ht="12.75" customHeight="1">
      <c r="A30" s="15">
        <v>2</v>
      </c>
      <c r="B30" s="2" t="s">
        <v>158</v>
      </c>
      <c r="C30" s="13" t="s">
        <v>62</v>
      </c>
      <c r="D30" s="87" t="s">
        <v>170</v>
      </c>
      <c r="E30" s="160">
        <v>2</v>
      </c>
      <c r="F30" s="45"/>
      <c r="G30" s="24">
        <f t="shared" si="4"/>
        <v>0</v>
      </c>
      <c r="H30" s="113"/>
      <c r="I30" s="42"/>
      <c r="J30" s="42"/>
      <c r="K30" s="7"/>
    </row>
    <row r="31" spans="1:11" ht="12.75" customHeight="1">
      <c r="A31" s="15">
        <v>3</v>
      </c>
      <c r="B31" s="206" t="s">
        <v>17</v>
      </c>
      <c r="C31" s="13" t="s">
        <v>62</v>
      </c>
      <c r="D31" s="87" t="s">
        <v>171</v>
      </c>
      <c r="E31" s="204">
        <v>2</v>
      </c>
      <c r="F31" s="45"/>
      <c r="G31" s="24">
        <f t="shared" si="4"/>
        <v>0</v>
      </c>
      <c r="H31" s="113"/>
      <c r="I31" s="42"/>
      <c r="J31" s="42"/>
      <c r="K31" s="7"/>
    </row>
    <row r="32" spans="1:11" ht="12.75" customHeight="1">
      <c r="A32" s="207">
        <v>3</v>
      </c>
      <c r="B32" s="208" t="s">
        <v>15</v>
      </c>
      <c r="C32" s="209" t="s">
        <v>62</v>
      </c>
      <c r="D32" s="210" t="s">
        <v>171</v>
      </c>
      <c r="E32" s="204">
        <v>8</v>
      </c>
      <c r="F32" s="45"/>
      <c r="G32" s="24">
        <f t="shared" ref="G32" si="5">E32*F32</f>
        <v>0</v>
      </c>
      <c r="H32" s="113"/>
      <c r="I32" s="42"/>
      <c r="J32" s="42"/>
      <c r="K32" s="7"/>
    </row>
    <row r="33" spans="1:11" ht="12.75" customHeight="1">
      <c r="A33" s="15">
        <v>4</v>
      </c>
      <c r="B33" s="2" t="s">
        <v>159</v>
      </c>
      <c r="C33" s="13" t="s">
        <v>62</v>
      </c>
      <c r="D33" s="87" t="s">
        <v>172</v>
      </c>
      <c r="E33" s="204">
        <v>2</v>
      </c>
      <c r="F33" s="45"/>
      <c r="G33" s="24">
        <f t="shared" si="4"/>
        <v>0</v>
      </c>
      <c r="H33" s="113"/>
      <c r="I33" s="42"/>
      <c r="J33" s="42"/>
      <c r="K33" s="7"/>
    </row>
    <row r="34" spans="1:11" ht="12.75" customHeight="1">
      <c r="A34" s="15">
        <v>5</v>
      </c>
      <c r="B34" s="2" t="s">
        <v>160</v>
      </c>
      <c r="C34" s="13" t="s">
        <v>63</v>
      </c>
      <c r="D34" s="87" t="s">
        <v>173</v>
      </c>
      <c r="E34" s="204">
        <v>4</v>
      </c>
      <c r="F34" s="45"/>
      <c r="G34" s="24">
        <f t="shared" si="4"/>
        <v>0</v>
      </c>
      <c r="H34" s="113"/>
      <c r="I34" s="42"/>
      <c r="J34" s="42"/>
      <c r="K34" s="7"/>
    </row>
    <row r="35" spans="1:11" ht="12.75" customHeight="1">
      <c r="A35" s="15">
        <v>6</v>
      </c>
      <c r="B35" s="2" t="s">
        <v>161</v>
      </c>
      <c r="C35" s="13" t="s">
        <v>167</v>
      </c>
      <c r="D35" s="87"/>
      <c r="E35" s="160">
        <v>12</v>
      </c>
      <c r="F35" s="45"/>
      <c r="G35" s="24">
        <f t="shared" si="4"/>
        <v>0</v>
      </c>
      <c r="H35" s="113"/>
      <c r="I35" s="42"/>
      <c r="J35" s="42"/>
      <c r="K35" s="7"/>
    </row>
    <row r="36" spans="1:11" ht="12.75" customHeight="1">
      <c r="A36" s="15">
        <v>7</v>
      </c>
      <c r="B36" s="2" t="s">
        <v>162</v>
      </c>
      <c r="C36" s="135" t="s">
        <v>12</v>
      </c>
      <c r="D36" s="87"/>
      <c r="E36" s="160">
        <v>2</v>
      </c>
      <c r="F36" s="45"/>
      <c r="G36" s="24">
        <f t="shared" si="4"/>
        <v>0</v>
      </c>
      <c r="H36" s="113"/>
      <c r="I36" s="42"/>
      <c r="J36" s="42"/>
      <c r="K36" s="7"/>
    </row>
    <row r="37" spans="1:11" ht="12.75" customHeight="1">
      <c r="A37" s="15">
        <v>8</v>
      </c>
      <c r="B37" s="2" t="s">
        <v>163</v>
      </c>
      <c r="C37" s="13" t="s">
        <v>174</v>
      </c>
      <c r="D37" s="87" t="s">
        <v>155</v>
      </c>
      <c r="E37" s="160">
        <v>6</v>
      </c>
      <c r="F37" s="45"/>
      <c r="G37" s="24">
        <f t="shared" si="4"/>
        <v>0</v>
      </c>
      <c r="H37" s="113"/>
      <c r="I37" s="42"/>
      <c r="J37" s="42"/>
      <c r="K37" s="7"/>
    </row>
    <row r="38" spans="1:11" ht="12.75" customHeight="1">
      <c r="A38" s="15">
        <v>9</v>
      </c>
      <c r="B38" s="2" t="s">
        <v>164</v>
      </c>
      <c r="C38" s="13" t="s">
        <v>168</v>
      </c>
      <c r="D38" s="87"/>
      <c r="E38" s="160">
        <v>12</v>
      </c>
      <c r="F38" s="45"/>
      <c r="G38" s="24">
        <f t="shared" si="4"/>
        <v>0</v>
      </c>
      <c r="H38" s="113"/>
      <c r="I38" s="42"/>
      <c r="J38" s="42"/>
      <c r="K38" s="7"/>
    </row>
    <row r="39" spans="1:11" ht="12.75" customHeight="1">
      <c r="A39" s="15">
        <v>10</v>
      </c>
      <c r="B39" s="2" t="s">
        <v>165</v>
      </c>
      <c r="C39" s="13" t="s">
        <v>169</v>
      </c>
      <c r="D39" s="87"/>
      <c r="E39" s="162">
        <v>48</v>
      </c>
      <c r="F39" s="46"/>
      <c r="G39" s="27">
        <f t="shared" si="4"/>
        <v>0</v>
      </c>
      <c r="H39" s="113"/>
      <c r="I39" s="42"/>
      <c r="J39" s="42"/>
      <c r="K39" s="7"/>
    </row>
    <row r="40" spans="1:11" ht="12.75" customHeight="1">
      <c r="A40" s="217" t="s">
        <v>81</v>
      </c>
      <c r="B40" s="219" t="s">
        <v>76</v>
      </c>
      <c r="C40" s="220"/>
      <c r="D40" s="155" t="s">
        <v>131</v>
      </c>
      <c r="E40" s="158">
        <f>SUM(E29:E39)</f>
        <v>154</v>
      </c>
      <c r="F40" s="38"/>
      <c r="G40" s="39">
        <f>SUM(G29:G39)</f>
        <v>0</v>
      </c>
      <c r="H40" s="113"/>
      <c r="I40" s="43">
        <f>G40</f>
        <v>0</v>
      </c>
      <c r="J40" s="42"/>
      <c r="K40" s="7"/>
    </row>
    <row r="41" spans="1:11" ht="12.75" customHeight="1">
      <c r="A41" s="218"/>
      <c r="B41" s="220"/>
      <c r="C41" s="220"/>
      <c r="D41" s="76"/>
      <c r="E41" s="159"/>
      <c r="F41" s="26"/>
      <c r="G41" s="26"/>
      <c r="H41" s="113"/>
      <c r="I41" s="42"/>
      <c r="J41" s="42"/>
      <c r="K41" s="7"/>
    </row>
    <row r="42" spans="1:11" ht="12.75" customHeight="1">
      <c r="A42" s="15">
        <v>1</v>
      </c>
      <c r="B42" s="28" t="s">
        <v>180</v>
      </c>
      <c r="C42" s="13" t="s">
        <v>206</v>
      </c>
      <c r="D42" s="87"/>
      <c r="E42" s="63">
        <v>28</v>
      </c>
      <c r="F42" s="45"/>
      <c r="G42" s="24">
        <f t="shared" ref="G42:G72" si="6">E42*F42</f>
        <v>0</v>
      </c>
      <c r="H42" s="113"/>
      <c r="I42" s="42"/>
      <c r="J42" s="42"/>
      <c r="K42" s="7"/>
    </row>
    <row r="43" spans="1:11" ht="12.75" customHeight="1">
      <c r="A43" s="15">
        <v>2</v>
      </c>
      <c r="B43" s="28" t="s">
        <v>179</v>
      </c>
      <c r="C43" s="13" t="s">
        <v>207</v>
      </c>
      <c r="D43" s="87"/>
      <c r="E43" s="160">
        <v>8</v>
      </c>
      <c r="F43" s="45"/>
      <c r="G43" s="24">
        <f t="shared" si="6"/>
        <v>0</v>
      </c>
      <c r="H43" s="113"/>
      <c r="I43" s="42"/>
      <c r="J43" s="42"/>
      <c r="K43" s="7"/>
    </row>
    <row r="44" spans="1:11" ht="12.75" customHeight="1">
      <c r="A44" s="15">
        <v>3</v>
      </c>
      <c r="B44" s="28" t="s">
        <v>181</v>
      </c>
      <c r="C44" s="13" t="s">
        <v>208</v>
      </c>
      <c r="D44" s="87"/>
      <c r="E44" s="160">
        <v>1</v>
      </c>
      <c r="F44" s="45"/>
      <c r="G44" s="24">
        <f t="shared" si="6"/>
        <v>0</v>
      </c>
      <c r="H44" s="113"/>
      <c r="I44" s="42"/>
      <c r="J44" s="42"/>
      <c r="K44" s="7"/>
    </row>
    <row r="45" spans="1:11" ht="12.75" customHeight="1">
      <c r="A45" s="15">
        <v>4</v>
      </c>
      <c r="B45" s="28" t="s">
        <v>177</v>
      </c>
      <c r="C45" s="13" t="s">
        <v>209</v>
      </c>
      <c r="D45" s="87"/>
      <c r="E45" s="160">
        <v>6</v>
      </c>
      <c r="F45" s="45"/>
      <c r="G45" s="24">
        <f t="shared" si="6"/>
        <v>0</v>
      </c>
      <c r="H45" s="113"/>
      <c r="I45" s="42"/>
      <c r="J45" s="42"/>
      <c r="K45" s="7"/>
    </row>
    <row r="46" spans="1:11" ht="12.75" customHeight="1">
      <c r="A46" s="15">
        <v>5</v>
      </c>
      <c r="B46" s="28" t="s">
        <v>182</v>
      </c>
      <c r="C46" s="13" t="s">
        <v>210</v>
      </c>
      <c r="D46" s="87"/>
      <c r="E46" s="160">
        <v>10</v>
      </c>
      <c r="F46" s="45"/>
      <c r="G46" s="24">
        <f t="shared" si="6"/>
        <v>0</v>
      </c>
      <c r="H46" s="113"/>
      <c r="I46" s="42"/>
      <c r="J46" s="42"/>
      <c r="K46" s="7"/>
    </row>
    <row r="47" spans="1:11" ht="12.75" customHeight="1">
      <c r="A47" s="15">
        <v>6</v>
      </c>
      <c r="B47" s="28" t="s">
        <v>183</v>
      </c>
      <c r="C47" s="13" t="s">
        <v>211</v>
      </c>
      <c r="D47" s="87"/>
      <c r="E47" s="204">
        <v>35</v>
      </c>
      <c r="F47" s="45"/>
      <c r="G47" s="24">
        <f t="shared" si="6"/>
        <v>0</v>
      </c>
      <c r="H47" s="113"/>
      <c r="I47" s="42"/>
      <c r="J47" s="42"/>
      <c r="K47" s="7"/>
    </row>
    <row r="48" spans="1:11" ht="12.75" customHeight="1">
      <c r="A48" s="15">
        <v>7</v>
      </c>
      <c r="B48" s="28" t="s">
        <v>184</v>
      </c>
      <c r="C48" s="135" t="s">
        <v>49</v>
      </c>
      <c r="D48" s="87" t="s">
        <v>171</v>
      </c>
      <c r="E48" s="160">
        <v>6</v>
      </c>
      <c r="F48" s="45"/>
      <c r="G48" s="24">
        <f t="shared" si="6"/>
        <v>0</v>
      </c>
      <c r="H48" s="113"/>
      <c r="I48" s="42"/>
      <c r="J48" s="42"/>
      <c r="K48" s="7"/>
    </row>
    <row r="49" spans="1:11" ht="12.75" customHeight="1">
      <c r="A49" s="15">
        <v>8</v>
      </c>
      <c r="B49" s="28" t="s">
        <v>185</v>
      </c>
      <c r="C49" s="135" t="s">
        <v>48</v>
      </c>
      <c r="D49" s="87" t="s">
        <v>64</v>
      </c>
      <c r="E49" s="160">
        <v>1</v>
      </c>
      <c r="F49" s="45"/>
      <c r="G49" s="24">
        <f t="shared" si="6"/>
        <v>0</v>
      </c>
      <c r="H49" s="113"/>
      <c r="I49" s="42"/>
      <c r="J49" s="42"/>
      <c r="K49" s="7"/>
    </row>
    <row r="50" spans="1:11" ht="12.75" customHeight="1">
      <c r="A50" s="15">
        <v>9</v>
      </c>
      <c r="B50" s="28" t="s">
        <v>186</v>
      </c>
      <c r="C50" s="135" t="s">
        <v>11</v>
      </c>
      <c r="D50" s="137"/>
      <c r="E50" s="160">
        <v>4</v>
      </c>
      <c r="F50" s="45"/>
      <c r="G50" s="24">
        <f t="shared" si="6"/>
        <v>0</v>
      </c>
      <c r="H50" s="113"/>
      <c r="I50" s="42"/>
      <c r="J50" s="42"/>
      <c r="K50" s="7"/>
    </row>
    <row r="51" spans="1:11" ht="12.75" customHeight="1">
      <c r="A51" s="15">
        <v>11</v>
      </c>
      <c r="B51" s="28" t="s">
        <v>187</v>
      </c>
      <c r="C51" s="13" t="s">
        <v>212</v>
      </c>
      <c r="D51" s="87"/>
      <c r="E51" s="160">
        <v>1</v>
      </c>
      <c r="F51" s="45"/>
      <c r="G51" s="24">
        <f t="shared" si="6"/>
        <v>0</v>
      </c>
      <c r="H51" s="113"/>
      <c r="I51" s="42"/>
      <c r="J51" s="42"/>
      <c r="K51" s="7"/>
    </row>
    <row r="52" spans="1:11" ht="12.75" customHeight="1">
      <c r="A52" s="15">
        <v>12</v>
      </c>
      <c r="B52" s="28" t="s">
        <v>193</v>
      </c>
      <c r="C52" s="13" t="s">
        <v>213</v>
      </c>
      <c r="D52" s="87"/>
      <c r="E52" s="160">
        <v>2</v>
      </c>
      <c r="F52" s="45"/>
      <c r="G52" s="24">
        <f t="shared" si="6"/>
        <v>0</v>
      </c>
      <c r="H52" s="113"/>
      <c r="I52" s="42"/>
      <c r="J52" s="42"/>
      <c r="K52" s="7"/>
    </row>
    <row r="53" spans="1:11" ht="12.75" customHeight="1">
      <c r="A53" s="15">
        <v>13</v>
      </c>
      <c r="B53" s="28" t="s">
        <v>194</v>
      </c>
      <c r="C53" s="13" t="s">
        <v>214</v>
      </c>
      <c r="D53" s="87"/>
      <c r="E53" s="160">
        <v>1</v>
      </c>
      <c r="F53" s="45"/>
      <c r="G53" s="24">
        <f t="shared" si="6"/>
        <v>0</v>
      </c>
      <c r="H53" s="113"/>
      <c r="I53" s="42"/>
      <c r="J53" s="42"/>
      <c r="K53" s="7"/>
    </row>
    <row r="54" spans="1:11" ht="12.75" customHeight="1">
      <c r="A54" s="15">
        <v>14</v>
      </c>
      <c r="B54" s="28" t="s">
        <v>195</v>
      </c>
      <c r="C54" s="13" t="s">
        <v>215</v>
      </c>
      <c r="D54" s="87"/>
      <c r="E54" s="160">
        <v>2</v>
      </c>
      <c r="F54" s="45"/>
      <c r="G54" s="24">
        <f t="shared" si="6"/>
        <v>0</v>
      </c>
      <c r="H54" s="113"/>
      <c r="I54" s="42"/>
      <c r="J54" s="42"/>
      <c r="K54" s="7"/>
    </row>
    <row r="55" spans="1:11" ht="12.75" customHeight="1">
      <c r="A55" s="15">
        <v>15</v>
      </c>
      <c r="B55" s="28" t="s">
        <v>178</v>
      </c>
      <c r="C55" s="135" t="s">
        <v>50</v>
      </c>
      <c r="D55" s="87"/>
      <c r="E55" s="160">
        <v>2</v>
      </c>
      <c r="F55" s="45"/>
      <c r="G55" s="24">
        <f t="shared" si="6"/>
        <v>0</v>
      </c>
      <c r="H55" s="113"/>
      <c r="I55" s="42"/>
      <c r="J55" s="42"/>
      <c r="K55" s="7"/>
    </row>
    <row r="56" spans="1:11" ht="12.75" customHeight="1">
      <c r="A56" s="15">
        <v>16</v>
      </c>
      <c r="B56" s="28" t="s">
        <v>188</v>
      </c>
      <c r="C56" s="13" t="s">
        <v>216</v>
      </c>
      <c r="D56" s="87"/>
      <c r="E56" s="160">
        <v>1</v>
      </c>
      <c r="F56" s="45"/>
      <c r="G56" s="24">
        <f t="shared" si="6"/>
        <v>0</v>
      </c>
      <c r="H56" s="113"/>
      <c r="I56" s="42"/>
      <c r="J56" s="42"/>
      <c r="K56" s="7"/>
    </row>
    <row r="57" spans="1:11" ht="12.75" customHeight="1">
      <c r="A57" s="15">
        <v>17</v>
      </c>
      <c r="B57" s="28" t="s">
        <v>196</v>
      </c>
      <c r="C57" s="13" t="s">
        <v>217</v>
      </c>
      <c r="D57" s="87"/>
      <c r="E57" s="160">
        <v>2</v>
      </c>
      <c r="F57" s="45"/>
      <c r="G57" s="24">
        <f t="shared" si="6"/>
        <v>0</v>
      </c>
      <c r="H57" s="113"/>
      <c r="I57" s="42"/>
      <c r="J57" s="42"/>
      <c r="K57" s="7"/>
    </row>
    <row r="58" spans="1:11" ht="12.75" customHeight="1">
      <c r="A58" s="15">
        <v>18</v>
      </c>
      <c r="B58" s="28" t="s">
        <v>197</v>
      </c>
      <c r="C58" s="13" t="s">
        <v>218</v>
      </c>
      <c r="D58" s="87"/>
      <c r="E58" s="160">
        <v>1</v>
      </c>
      <c r="F58" s="45"/>
      <c r="G58" s="24">
        <f t="shared" si="6"/>
        <v>0</v>
      </c>
      <c r="H58" s="113"/>
      <c r="I58" s="42"/>
      <c r="J58" s="42"/>
      <c r="K58" s="7"/>
    </row>
    <row r="59" spans="1:11" ht="12.75" customHeight="1">
      <c r="A59" s="15">
        <v>19</v>
      </c>
      <c r="B59" s="28" t="s">
        <v>198</v>
      </c>
      <c r="C59" s="13" t="s">
        <v>219</v>
      </c>
      <c r="D59" s="87"/>
      <c r="E59" s="160">
        <v>4</v>
      </c>
      <c r="F59" s="45"/>
      <c r="G59" s="24">
        <f t="shared" si="6"/>
        <v>0</v>
      </c>
      <c r="H59" s="113"/>
      <c r="I59" s="42"/>
      <c r="J59" s="42"/>
      <c r="K59" s="7"/>
    </row>
    <row r="60" spans="1:11" ht="12.75" customHeight="1">
      <c r="A60" s="15">
        <v>20</v>
      </c>
      <c r="B60" s="28" t="s">
        <v>199</v>
      </c>
      <c r="C60" s="13" t="s">
        <v>220</v>
      </c>
      <c r="D60" s="87"/>
      <c r="E60" s="160">
        <v>1</v>
      </c>
      <c r="F60" s="45"/>
      <c r="G60" s="24">
        <f t="shared" si="6"/>
        <v>0</v>
      </c>
      <c r="H60" s="113"/>
      <c r="I60" s="42"/>
      <c r="J60" s="42"/>
      <c r="K60" s="7"/>
    </row>
    <row r="61" spans="1:11" ht="12.75" customHeight="1">
      <c r="A61" s="15">
        <v>21</v>
      </c>
      <c r="B61" s="28" t="s">
        <v>200</v>
      </c>
      <c r="C61" s="13" t="s">
        <v>221</v>
      </c>
      <c r="D61" s="87"/>
      <c r="E61" s="160">
        <v>1</v>
      </c>
      <c r="F61" s="45"/>
      <c r="G61" s="24">
        <f t="shared" si="6"/>
        <v>0</v>
      </c>
      <c r="H61" s="113"/>
      <c r="I61" s="42"/>
      <c r="J61" s="42"/>
      <c r="K61" s="7"/>
    </row>
    <row r="62" spans="1:11" ht="12.75" customHeight="1">
      <c r="A62" s="15">
        <v>22</v>
      </c>
      <c r="B62" s="28" t="s">
        <v>189</v>
      </c>
      <c r="C62" s="13" t="s">
        <v>222</v>
      </c>
      <c r="D62" s="87"/>
      <c r="E62" s="160">
        <v>1</v>
      </c>
      <c r="F62" s="45"/>
      <c r="G62" s="24">
        <f t="shared" si="6"/>
        <v>0</v>
      </c>
      <c r="H62" s="113"/>
      <c r="I62" s="42"/>
      <c r="J62" s="42"/>
      <c r="K62" s="7"/>
    </row>
    <row r="63" spans="1:11" ht="12.75" customHeight="1">
      <c r="A63" s="15">
        <v>23</v>
      </c>
      <c r="B63" s="28" t="s">
        <v>201</v>
      </c>
      <c r="C63" s="13" t="s">
        <v>223</v>
      </c>
      <c r="D63" s="87"/>
      <c r="E63" s="160">
        <v>6</v>
      </c>
      <c r="F63" s="45"/>
      <c r="G63" s="24">
        <f t="shared" si="6"/>
        <v>0</v>
      </c>
      <c r="H63" s="113"/>
      <c r="I63" s="42"/>
      <c r="J63" s="42"/>
      <c r="K63" s="7"/>
    </row>
    <row r="64" spans="1:11" ht="12.75" customHeight="1">
      <c r="A64" s="15">
        <v>24</v>
      </c>
      <c r="B64" s="28" t="s">
        <v>202</v>
      </c>
      <c r="C64" s="13" t="s">
        <v>55</v>
      </c>
      <c r="D64" s="87"/>
      <c r="E64" s="160">
        <v>1</v>
      </c>
      <c r="F64" s="45"/>
      <c r="G64" s="24">
        <f t="shared" si="6"/>
        <v>0</v>
      </c>
      <c r="H64" s="113"/>
      <c r="I64" s="42"/>
      <c r="J64" s="42"/>
      <c r="K64" s="7"/>
    </row>
    <row r="65" spans="1:28" ht="12.75" customHeight="1">
      <c r="A65" s="15">
        <v>25</v>
      </c>
      <c r="B65" s="28" t="s">
        <v>203</v>
      </c>
      <c r="C65" s="13" t="s">
        <v>56</v>
      </c>
      <c r="D65" s="87"/>
      <c r="E65" s="160">
        <v>2</v>
      </c>
      <c r="F65" s="45"/>
      <c r="G65" s="24">
        <f t="shared" si="6"/>
        <v>0</v>
      </c>
      <c r="H65" s="113"/>
      <c r="I65" s="42"/>
      <c r="J65" s="42"/>
      <c r="K65" s="7"/>
    </row>
    <row r="66" spans="1:28" ht="12.75" customHeight="1">
      <c r="A66" s="15">
        <v>26</v>
      </c>
      <c r="B66" s="28" t="s">
        <v>190</v>
      </c>
      <c r="C66" s="13" t="s">
        <v>57</v>
      </c>
      <c r="D66" s="87"/>
      <c r="E66" s="160">
        <v>3</v>
      </c>
      <c r="F66" s="45"/>
      <c r="G66" s="24">
        <f t="shared" si="6"/>
        <v>0</v>
      </c>
      <c r="H66" s="113"/>
      <c r="I66" s="42"/>
      <c r="J66" s="42"/>
      <c r="K66" s="7"/>
    </row>
    <row r="67" spans="1:28" ht="12.75" customHeight="1">
      <c r="A67" s="15">
        <v>27</v>
      </c>
      <c r="B67" s="28" t="s">
        <v>204</v>
      </c>
      <c r="C67" s="13" t="s">
        <v>58</v>
      </c>
      <c r="D67" s="87"/>
      <c r="E67" s="160">
        <v>1</v>
      </c>
      <c r="F67" s="45"/>
      <c r="G67" s="24">
        <f t="shared" si="6"/>
        <v>0</v>
      </c>
      <c r="H67" s="113"/>
      <c r="I67" s="42"/>
      <c r="J67" s="42"/>
      <c r="K67" s="7"/>
    </row>
    <row r="68" spans="1:28" ht="12.75" customHeight="1">
      <c r="A68" s="15">
        <v>28</v>
      </c>
      <c r="B68" s="28" t="s">
        <v>191</v>
      </c>
      <c r="C68" s="13" t="s">
        <v>59</v>
      </c>
      <c r="D68" s="87"/>
      <c r="E68" s="160">
        <v>11</v>
      </c>
      <c r="F68" s="45"/>
      <c r="G68" s="24">
        <f t="shared" si="6"/>
        <v>0</v>
      </c>
      <c r="H68" s="113"/>
      <c r="I68" s="42"/>
      <c r="J68" s="42"/>
      <c r="K68" s="7"/>
    </row>
    <row r="69" spans="1:28" ht="12.75" customHeight="1">
      <c r="A69" s="15">
        <v>29</v>
      </c>
      <c r="B69" s="28" t="s">
        <v>192</v>
      </c>
      <c r="C69" s="13" t="s">
        <v>60</v>
      </c>
      <c r="D69" s="87"/>
      <c r="E69" s="160">
        <v>1</v>
      </c>
      <c r="F69" s="45"/>
      <c r="G69" s="24">
        <f t="shared" si="6"/>
        <v>0</v>
      </c>
      <c r="H69" s="113"/>
      <c r="I69" s="42"/>
      <c r="J69" s="42"/>
      <c r="K69" s="7"/>
    </row>
    <row r="70" spans="1:28" ht="12.75" customHeight="1">
      <c r="A70" s="15">
        <v>30</v>
      </c>
      <c r="B70" s="28" t="s">
        <v>205</v>
      </c>
      <c r="C70" s="13" t="s">
        <v>61</v>
      </c>
      <c r="D70" s="87"/>
      <c r="E70" s="160">
        <v>1</v>
      </c>
      <c r="F70" s="45"/>
      <c r="G70" s="24">
        <f t="shared" si="6"/>
        <v>0</v>
      </c>
      <c r="H70" s="113"/>
      <c r="I70" s="42"/>
      <c r="J70" s="42"/>
      <c r="K70" s="7"/>
    </row>
    <row r="71" spans="1:28" ht="12.75" customHeight="1">
      <c r="A71" s="15">
        <v>31</v>
      </c>
      <c r="B71" s="134" t="s">
        <v>44</v>
      </c>
      <c r="C71" s="135" t="s">
        <v>46</v>
      </c>
      <c r="D71" s="87"/>
      <c r="E71" s="160">
        <v>2</v>
      </c>
      <c r="F71" s="45"/>
      <c r="G71" s="24">
        <f t="shared" si="6"/>
        <v>0</v>
      </c>
      <c r="H71" s="113"/>
      <c r="I71" s="42"/>
      <c r="J71" s="42"/>
      <c r="K71" s="7"/>
    </row>
    <row r="72" spans="1:28" ht="12.75" customHeight="1">
      <c r="A72" s="15">
        <v>32</v>
      </c>
      <c r="B72" s="134" t="s">
        <v>45</v>
      </c>
      <c r="C72" s="135" t="s">
        <v>47</v>
      </c>
      <c r="D72" s="87"/>
      <c r="E72" s="162">
        <v>2</v>
      </c>
      <c r="F72" s="46"/>
      <c r="G72" s="27">
        <f t="shared" si="6"/>
        <v>0</v>
      </c>
      <c r="H72" s="113"/>
      <c r="I72" s="42"/>
      <c r="J72" s="42"/>
      <c r="K72" s="7"/>
    </row>
    <row r="73" spans="1:28" ht="12.75" customHeight="1">
      <c r="C73" s="14"/>
      <c r="D73" s="155" t="s">
        <v>133</v>
      </c>
      <c r="E73" s="158">
        <f>SUM(E42:E72)</f>
        <v>148</v>
      </c>
      <c r="F73" s="38"/>
      <c r="G73" s="39">
        <f>SUM(G42:G72)</f>
        <v>0</v>
      </c>
      <c r="H73" s="113"/>
      <c r="I73" s="43">
        <f>G73</f>
        <v>0</v>
      </c>
      <c r="J73" s="42"/>
      <c r="K73" s="7" t="s">
        <v>69</v>
      </c>
    </row>
    <row r="74" spans="1:28" ht="12.75" customHeight="1">
      <c r="A74" s="217"/>
      <c r="B74" s="219" t="s">
        <v>94</v>
      </c>
      <c r="C74" s="220"/>
      <c r="D74" s="33"/>
      <c r="E74" s="3"/>
      <c r="F74" s="24"/>
      <c r="G74" s="25">
        <f>SUM(G63:G73)</f>
        <v>0</v>
      </c>
      <c r="H74" s="113"/>
      <c r="I74" s="42"/>
      <c r="J74" s="42"/>
      <c r="K74" s="7"/>
    </row>
    <row r="75" spans="1:28" ht="16.5" customHeight="1">
      <c r="A75" s="218"/>
      <c r="B75" s="220"/>
      <c r="C75" s="220"/>
      <c r="D75" s="11"/>
      <c r="E75" s="12"/>
      <c r="F75" s="26"/>
      <c r="G75" s="34">
        <f>G9+G14+G20+G27+G40+G73</f>
        <v>0</v>
      </c>
      <c r="H75" s="113"/>
      <c r="I75" s="42"/>
      <c r="J75" s="42"/>
      <c r="K75" s="7"/>
    </row>
    <row r="76" spans="1:28" ht="16.5" customHeight="1">
      <c r="A76" s="53"/>
      <c r="B76" s="108"/>
      <c r="C76" s="108" t="s">
        <v>95</v>
      </c>
      <c r="D76" s="48"/>
      <c r="E76" s="221" t="s">
        <v>98</v>
      </c>
      <c r="F76" s="222"/>
      <c r="G76" s="49"/>
      <c r="H76" s="113"/>
      <c r="J76" s="40" t="s">
        <v>96</v>
      </c>
    </row>
    <row r="77" spans="1:28" s="28" customFormat="1" ht="16.5" customHeight="1">
      <c r="A77" s="107"/>
      <c r="B77" s="108"/>
      <c r="C77" s="108"/>
      <c r="D77" s="108"/>
      <c r="E77" s="53"/>
      <c r="F77" s="109"/>
      <c r="G77" s="110"/>
      <c r="H77" s="113"/>
      <c r="I77" s="42"/>
      <c r="J77" s="42" t="s">
        <v>97</v>
      </c>
      <c r="K77" s="7"/>
      <c r="L77" s="7"/>
      <c r="M77" s="7"/>
      <c r="N77" s="7"/>
      <c r="O77" s="7"/>
      <c r="P77" s="7"/>
      <c r="Q77" s="7"/>
      <c r="R77" s="7"/>
      <c r="S77" s="7"/>
      <c r="T77" s="7"/>
      <c r="U77" s="7"/>
      <c r="V77" s="7"/>
      <c r="W77" s="7"/>
      <c r="X77" s="7"/>
      <c r="Y77" s="7"/>
      <c r="Z77" s="7"/>
      <c r="AA77" s="7"/>
      <c r="AB77" s="7"/>
    </row>
    <row r="78" spans="1:28" s="28" customFormat="1">
      <c r="A78" s="111"/>
      <c r="B78" s="112"/>
      <c r="C78" s="112"/>
      <c r="D78" s="112"/>
      <c r="E78" s="111"/>
      <c r="F78" s="111"/>
      <c r="G78" s="111"/>
      <c r="H78" s="113"/>
      <c r="I78" s="42"/>
      <c r="J78" s="42"/>
      <c r="K78" s="7"/>
      <c r="L78" s="7"/>
      <c r="M78" s="7"/>
      <c r="N78" s="7"/>
      <c r="O78" s="7"/>
      <c r="P78" s="7"/>
      <c r="Q78" s="7"/>
      <c r="R78" s="7"/>
      <c r="S78" s="7"/>
      <c r="T78" s="7"/>
      <c r="U78" s="7"/>
      <c r="V78" s="7"/>
      <c r="W78" s="7"/>
      <c r="X78" s="7"/>
      <c r="Y78" s="7"/>
      <c r="Z78" s="7"/>
      <c r="AA78" s="7"/>
      <c r="AB78" s="7"/>
    </row>
    <row r="79" spans="1:28" s="28" customFormat="1">
      <c r="A79" s="53"/>
      <c r="B79" s="108"/>
      <c r="C79" s="108"/>
      <c r="D79" s="108"/>
      <c r="E79" s="53"/>
      <c r="F79" s="53"/>
      <c r="G79" s="53"/>
      <c r="H79" s="113"/>
      <c r="I79" s="42"/>
      <c r="J79" s="42"/>
      <c r="K79" s="7"/>
      <c r="L79" s="7"/>
      <c r="M79" s="7"/>
      <c r="N79" s="7"/>
      <c r="O79" s="7"/>
      <c r="P79" s="7"/>
      <c r="Q79" s="7"/>
      <c r="R79" s="7"/>
      <c r="S79" s="7"/>
      <c r="T79" s="7"/>
      <c r="U79" s="7"/>
      <c r="V79" s="7"/>
      <c r="W79" s="7"/>
      <c r="X79" s="7"/>
      <c r="Y79" s="7"/>
      <c r="Z79" s="7"/>
      <c r="AA79" s="7"/>
      <c r="AB79" s="7"/>
    </row>
    <row r="80" spans="1:28" s="28" customFormat="1" ht="21" customHeight="1">
      <c r="A80" s="54"/>
      <c r="B80" s="54"/>
      <c r="C80" s="55"/>
      <c r="D80" s="55"/>
      <c r="E80" s="55"/>
      <c r="F80" s="55"/>
      <c r="G80" s="55"/>
      <c r="H80" s="113"/>
      <c r="I80" s="42"/>
      <c r="J80" s="42"/>
      <c r="K80" s="7"/>
      <c r="L80" s="7"/>
      <c r="M80" s="7"/>
      <c r="N80" s="7"/>
      <c r="O80" s="7"/>
      <c r="P80" s="7"/>
      <c r="Q80" s="7"/>
      <c r="R80" s="7"/>
      <c r="S80" s="7"/>
      <c r="T80" s="7"/>
      <c r="U80" s="7"/>
      <c r="V80" s="7"/>
      <c r="W80" s="7"/>
      <c r="X80" s="7"/>
      <c r="Y80" s="7"/>
      <c r="Z80" s="7"/>
      <c r="AA80" s="7"/>
      <c r="AB80" s="7"/>
    </row>
    <row r="81" spans="1:28" s="28" customFormat="1" ht="21" customHeight="1">
      <c r="A81" s="54"/>
      <c r="B81" s="54"/>
      <c r="C81" s="54"/>
      <c r="D81" s="54"/>
      <c r="E81" s="54"/>
      <c r="F81" s="54"/>
      <c r="G81" s="54"/>
      <c r="H81" s="113"/>
      <c r="I81" s="42"/>
      <c r="J81" s="42"/>
      <c r="K81" s="7"/>
      <c r="L81" s="7"/>
      <c r="M81" s="7"/>
      <c r="N81" s="7"/>
      <c r="O81" s="7"/>
      <c r="P81" s="7"/>
      <c r="Q81" s="7"/>
      <c r="R81" s="7"/>
      <c r="S81" s="7"/>
      <c r="T81" s="7"/>
      <c r="U81" s="7"/>
      <c r="V81" s="7"/>
      <c r="W81" s="7"/>
      <c r="X81" s="7"/>
      <c r="Y81" s="7"/>
      <c r="Z81" s="7"/>
      <c r="AA81" s="7"/>
      <c r="AB81" s="7"/>
    </row>
    <row r="82" spans="1:28" s="32" customFormat="1" ht="21" customHeight="1">
      <c r="A82" s="54"/>
      <c r="B82" s="54"/>
      <c r="C82" s="55"/>
      <c r="D82" s="55"/>
      <c r="E82" s="55"/>
      <c r="F82" s="55"/>
      <c r="G82" s="55"/>
      <c r="H82" s="114"/>
      <c r="I82" s="41"/>
      <c r="J82" s="41"/>
      <c r="K82" s="9"/>
      <c r="L82" s="9"/>
      <c r="M82" s="9"/>
      <c r="N82" s="9"/>
      <c r="O82" s="9"/>
      <c r="P82" s="9"/>
      <c r="Q82" s="9"/>
      <c r="R82" s="9"/>
      <c r="S82" s="9"/>
      <c r="T82" s="9"/>
      <c r="U82" s="9"/>
      <c r="V82" s="9"/>
      <c r="W82" s="9"/>
      <c r="X82" s="9"/>
      <c r="Y82" s="9"/>
      <c r="Z82" s="9"/>
      <c r="AA82" s="9"/>
      <c r="AB82" s="9"/>
    </row>
    <row r="83" spans="1:28" s="32" customFormat="1" ht="21" customHeight="1">
      <c r="A83" s="54"/>
      <c r="B83" s="54"/>
      <c r="C83" s="55"/>
      <c r="D83" s="55"/>
      <c r="E83" s="55"/>
      <c r="F83" s="55"/>
      <c r="G83" s="55"/>
      <c r="H83" s="114"/>
      <c r="I83" s="41"/>
      <c r="J83" s="41"/>
      <c r="K83" s="9"/>
      <c r="L83" s="9"/>
      <c r="M83" s="9"/>
      <c r="N83" s="9"/>
      <c r="O83" s="9"/>
      <c r="P83" s="9"/>
      <c r="Q83" s="9"/>
      <c r="R83" s="9"/>
      <c r="S83" s="9"/>
      <c r="T83" s="9"/>
      <c r="U83" s="9"/>
      <c r="V83" s="9"/>
      <c r="W83" s="9"/>
      <c r="X83" s="9"/>
      <c r="Y83" s="9"/>
      <c r="Z83" s="9"/>
      <c r="AA83" s="9"/>
      <c r="AB83" s="9"/>
    </row>
    <row r="84" spans="1:28" s="28" customFormat="1" ht="21" customHeight="1">
      <c r="A84" s="54"/>
      <c r="B84" s="54"/>
      <c r="C84" s="55"/>
      <c r="D84" s="55"/>
      <c r="E84" s="55"/>
      <c r="F84" s="55"/>
      <c r="G84" s="55"/>
      <c r="H84" s="113"/>
      <c r="I84" s="42"/>
      <c r="J84" s="42"/>
      <c r="K84" s="7"/>
      <c r="L84" s="7"/>
      <c r="M84" s="7"/>
      <c r="N84" s="7"/>
      <c r="O84" s="7"/>
      <c r="P84" s="7"/>
      <c r="Q84" s="7"/>
      <c r="R84" s="7"/>
      <c r="S84" s="7"/>
      <c r="T84" s="7"/>
      <c r="U84" s="7"/>
      <c r="V84" s="7"/>
      <c r="W84" s="7"/>
      <c r="X84" s="7"/>
      <c r="Y84" s="7"/>
      <c r="Z84" s="7"/>
      <c r="AA84" s="7"/>
      <c r="AB84" s="7"/>
    </row>
    <row r="85" spans="1:28" s="28" customFormat="1" ht="21" customHeight="1">
      <c r="A85" s="35"/>
      <c r="B85" s="35"/>
      <c r="C85" s="35"/>
      <c r="D85" s="35"/>
      <c r="E85" s="35"/>
      <c r="F85" s="35"/>
      <c r="G85" s="35"/>
      <c r="H85" s="7"/>
      <c r="I85" s="42"/>
      <c r="J85" s="42"/>
      <c r="K85" s="7"/>
      <c r="L85" s="7"/>
      <c r="M85" s="7"/>
      <c r="N85" s="7"/>
      <c r="O85" s="7"/>
      <c r="P85" s="7"/>
      <c r="Q85" s="7"/>
      <c r="R85" s="7"/>
      <c r="S85" s="7"/>
      <c r="T85" s="7"/>
      <c r="U85" s="7"/>
      <c r="V85" s="7"/>
      <c r="W85" s="7"/>
      <c r="X85" s="7"/>
      <c r="Y85" s="7"/>
      <c r="Z85" s="7"/>
      <c r="AA85" s="7"/>
      <c r="AB85" s="7"/>
    </row>
    <row r="86" spans="1:28" s="28" customFormat="1" ht="21" customHeight="1">
      <c r="A86" s="35"/>
      <c r="B86" s="35"/>
      <c r="C86" s="35"/>
      <c r="D86" s="35"/>
      <c r="E86" s="35"/>
      <c r="F86" s="35"/>
      <c r="G86" s="35"/>
      <c r="H86" s="7"/>
      <c r="I86" s="42"/>
      <c r="J86" s="42"/>
      <c r="K86" s="7"/>
      <c r="L86" s="7"/>
      <c r="M86" s="7"/>
      <c r="N86" s="7"/>
      <c r="O86" s="7"/>
      <c r="P86" s="7"/>
      <c r="Q86" s="7"/>
      <c r="R86" s="7"/>
      <c r="S86" s="7"/>
      <c r="T86" s="7"/>
      <c r="U86" s="7"/>
      <c r="V86" s="7"/>
      <c r="W86" s="7"/>
      <c r="X86" s="7"/>
      <c r="Y86" s="7"/>
      <c r="Z86" s="7"/>
      <c r="AA86" s="7"/>
      <c r="AB86" s="7"/>
    </row>
    <row r="87" spans="1:28" s="28" customFormat="1" ht="21" customHeight="1">
      <c r="A87" s="13"/>
      <c r="B87" s="13"/>
      <c r="C87" s="36"/>
      <c r="D87" s="36"/>
      <c r="E87" s="36"/>
      <c r="F87" s="36"/>
      <c r="G87" s="36"/>
      <c r="H87" s="7"/>
      <c r="I87" s="42"/>
      <c r="J87" s="42"/>
      <c r="K87" s="7"/>
      <c r="L87" s="7"/>
      <c r="M87" s="7"/>
      <c r="N87" s="7"/>
      <c r="O87" s="7"/>
      <c r="P87" s="7"/>
      <c r="Q87" s="7"/>
      <c r="R87" s="7"/>
      <c r="S87" s="7"/>
      <c r="T87" s="7"/>
      <c r="U87" s="7"/>
      <c r="V87" s="7"/>
      <c r="W87" s="7"/>
      <c r="X87" s="7"/>
      <c r="Y87" s="7"/>
      <c r="Z87" s="7"/>
      <c r="AA87" s="7"/>
      <c r="AB87" s="7"/>
    </row>
    <row r="88" spans="1:28" s="28" customFormat="1" ht="17.25" customHeight="1">
      <c r="A88" s="3"/>
      <c r="C88" s="36"/>
      <c r="D88" s="36"/>
      <c r="E88" s="36"/>
      <c r="F88" s="36"/>
      <c r="G88" s="36"/>
      <c r="H88" s="7"/>
      <c r="I88" s="42"/>
      <c r="J88" s="42"/>
      <c r="K88" s="7"/>
      <c r="L88" s="7"/>
      <c r="M88" s="7"/>
      <c r="N88" s="7"/>
      <c r="O88" s="7"/>
      <c r="P88" s="7"/>
      <c r="Q88" s="7"/>
      <c r="R88" s="7"/>
      <c r="S88" s="7"/>
      <c r="T88" s="7"/>
      <c r="U88" s="7"/>
      <c r="V88" s="7"/>
      <c r="W88" s="7"/>
      <c r="X88" s="7"/>
      <c r="Y88" s="7"/>
      <c r="Z88" s="7"/>
      <c r="AA88" s="7"/>
      <c r="AB88" s="7"/>
    </row>
    <row r="89" spans="1:28" s="28" customFormat="1">
      <c r="A89" s="3"/>
      <c r="E89" s="3"/>
      <c r="F89" s="3"/>
      <c r="G89" s="3"/>
      <c r="H89" s="7"/>
      <c r="I89" s="42"/>
      <c r="J89" s="42"/>
      <c r="K89" s="7"/>
      <c r="L89" s="7"/>
      <c r="M89" s="7"/>
      <c r="N89" s="7"/>
      <c r="O89" s="7"/>
      <c r="P89" s="7"/>
      <c r="Q89" s="7"/>
      <c r="R89" s="7"/>
      <c r="S89" s="7"/>
      <c r="T89" s="7"/>
      <c r="U89" s="7"/>
      <c r="V89" s="7"/>
      <c r="W89" s="7"/>
      <c r="X89" s="7"/>
      <c r="Y89" s="7"/>
      <c r="Z89" s="7"/>
      <c r="AA89" s="7"/>
      <c r="AB89" s="7"/>
    </row>
    <row r="90" spans="1:28" s="28" customFormat="1">
      <c r="A90" s="3"/>
      <c r="E90" s="3"/>
      <c r="F90" s="3"/>
      <c r="G90" s="3"/>
      <c r="H90" s="7"/>
      <c r="I90" s="42"/>
      <c r="J90" s="42"/>
      <c r="K90" s="7"/>
      <c r="L90" s="7"/>
      <c r="M90" s="7"/>
      <c r="N90" s="7"/>
      <c r="O90" s="7"/>
      <c r="P90" s="7"/>
      <c r="Q90" s="7"/>
      <c r="R90" s="7"/>
      <c r="S90" s="7"/>
      <c r="T90" s="7"/>
      <c r="U90" s="7"/>
      <c r="V90" s="7"/>
      <c r="W90" s="7"/>
      <c r="X90" s="7"/>
      <c r="Y90" s="7"/>
      <c r="Z90" s="7"/>
      <c r="AA90" s="7"/>
      <c r="AB90" s="7"/>
    </row>
    <row r="91" spans="1:28" s="37" customFormat="1">
      <c r="A91" s="3"/>
      <c r="B91" s="28"/>
      <c r="C91" s="28"/>
      <c r="D91" s="28"/>
      <c r="E91" s="3"/>
      <c r="F91" s="3"/>
      <c r="G91" s="3"/>
      <c r="H91" s="16"/>
      <c r="I91" s="42"/>
      <c r="J91" s="42"/>
      <c r="K91" s="16"/>
      <c r="L91" s="16"/>
      <c r="M91" s="16"/>
      <c r="N91" s="16"/>
      <c r="O91" s="16"/>
      <c r="P91" s="16"/>
      <c r="Q91" s="16"/>
      <c r="R91" s="16"/>
      <c r="S91" s="16"/>
      <c r="T91" s="16"/>
      <c r="U91" s="16"/>
      <c r="V91" s="16"/>
      <c r="W91" s="16"/>
      <c r="X91" s="16"/>
      <c r="Y91" s="16"/>
      <c r="Z91" s="16"/>
      <c r="AA91" s="16"/>
      <c r="AB91" s="16"/>
    </row>
    <row r="92" spans="1:28" s="28" customFormat="1">
      <c r="A92" s="3"/>
      <c r="E92" s="3"/>
      <c r="F92" s="3"/>
      <c r="G92" s="3"/>
      <c r="H92" s="7"/>
      <c r="I92" s="42"/>
      <c r="J92" s="42"/>
      <c r="K92" s="7"/>
      <c r="L92" s="7"/>
      <c r="M92" s="7"/>
      <c r="N92" s="7"/>
      <c r="O92" s="7"/>
      <c r="P92" s="7"/>
      <c r="Q92" s="7"/>
      <c r="R92" s="7"/>
      <c r="S92" s="7"/>
      <c r="T92" s="7"/>
      <c r="U92" s="7"/>
      <c r="V92" s="7"/>
      <c r="W92" s="7"/>
      <c r="X92" s="7"/>
      <c r="Y92" s="7"/>
      <c r="Z92" s="7"/>
      <c r="AA92" s="7"/>
      <c r="AB92" s="7"/>
    </row>
    <row r="93" spans="1:28" s="28" customFormat="1">
      <c r="A93" s="3"/>
      <c r="E93" s="3"/>
      <c r="F93" s="3"/>
      <c r="G93" s="3"/>
      <c r="H93" s="7"/>
      <c r="I93" s="42"/>
      <c r="J93" s="42"/>
      <c r="K93" s="7"/>
      <c r="L93" s="7"/>
      <c r="M93" s="7"/>
      <c r="N93" s="7"/>
      <c r="O93" s="7"/>
      <c r="P93" s="7"/>
      <c r="Q93" s="7"/>
      <c r="R93" s="7"/>
      <c r="S93" s="7"/>
      <c r="T93" s="7"/>
      <c r="U93" s="7"/>
      <c r="V93" s="7"/>
      <c r="W93" s="7"/>
      <c r="X93" s="7"/>
      <c r="Y93" s="7"/>
      <c r="Z93" s="7"/>
      <c r="AA93" s="7"/>
      <c r="AB93" s="7"/>
    </row>
    <row r="94" spans="1:28" s="28" customFormat="1">
      <c r="A94" s="3"/>
      <c r="E94" s="3"/>
      <c r="F94" s="3"/>
      <c r="G94" s="3"/>
      <c r="H94" s="7"/>
      <c r="I94" s="42"/>
      <c r="J94" s="42"/>
      <c r="K94" s="7"/>
      <c r="L94" s="7"/>
      <c r="M94" s="7"/>
      <c r="N94" s="7"/>
      <c r="O94" s="7"/>
      <c r="P94" s="7"/>
      <c r="Q94" s="7"/>
      <c r="R94" s="7"/>
      <c r="S94" s="7"/>
      <c r="T94" s="7"/>
      <c r="U94" s="7"/>
      <c r="V94" s="7"/>
      <c r="W94" s="7"/>
      <c r="X94" s="7"/>
      <c r="Y94" s="7"/>
      <c r="Z94" s="7"/>
      <c r="AA94" s="7"/>
      <c r="AB94" s="7"/>
    </row>
    <row r="95" spans="1:28">
      <c r="H95" s="7"/>
      <c r="I95" s="42"/>
      <c r="J95" s="42"/>
      <c r="K95" s="7"/>
      <c r="L95" s="7"/>
      <c r="M95" s="7"/>
      <c r="N95" s="7"/>
      <c r="O95" s="7"/>
      <c r="P95" s="7"/>
      <c r="Q95" s="7"/>
      <c r="R95" s="7"/>
      <c r="S95" s="7"/>
      <c r="T95" s="7"/>
      <c r="U95" s="7"/>
      <c r="V95" s="7"/>
      <c r="W95" s="7"/>
      <c r="X95" s="7"/>
      <c r="Y95" s="7"/>
      <c r="Z95" s="7"/>
    </row>
    <row r="96" spans="1:28">
      <c r="H96" s="7"/>
      <c r="I96" s="42"/>
      <c r="J96" s="42"/>
      <c r="K96" s="7"/>
      <c r="L96" s="7"/>
      <c r="M96" s="7"/>
      <c r="N96" s="7"/>
      <c r="O96" s="7"/>
      <c r="P96" s="7"/>
      <c r="Q96" s="7"/>
      <c r="R96" s="7"/>
      <c r="S96" s="7"/>
      <c r="T96" s="7"/>
      <c r="U96" s="7"/>
      <c r="V96" s="7"/>
      <c r="W96" s="7"/>
      <c r="X96" s="7"/>
      <c r="Y96" s="7"/>
      <c r="Z96" s="7"/>
    </row>
    <row r="97" spans="1:28">
      <c r="H97" s="7"/>
      <c r="I97" s="42"/>
      <c r="J97" s="42"/>
      <c r="K97" s="7"/>
      <c r="L97" s="7"/>
      <c r="M97" s="7"/>
      <c r="N97" s="7"/>
      <c r="O97" s="7"/>
      <c r="P97" s="7"/>
      <c r="Q97" s="7"/>
      <c r="R97" s="7"/>
      <c r="S97" s="7"/>
      <c r="T97" s="7"/>
      <c r="U97" s="7"/>
      <c r="V97" s="7"/>
      <c r="W97" s="7"/>
      <c r="X97" s="7"/>
      <c r="Y97" s="7"/>
      <c r="Z97" s="7"/>
    </row>
    <row r="98" spans="1:28" s="18" customFormat="1">
      <c r="A98" s="15"/>
      <c r="B98" s="2"/>
      <c r="C98" s="2"/>
      <c r="D98" s="2"/>
      <c r="E98" s="15"/>
      <c r="F98" s="15"/>
      <c r="G98" s="15"/>
      <c r="H98" s="16"/>
      <c r="I98" s="42"/>
      <c r="J98" s="42"/>
      <c r="K98" s="16"/>
      <c r="L98" s="16"/>
      <c r="M98" s="16"/>
      <c r="N98" s="16"/>
      <c r="O98" s="16"/>
      <c r="P98" s="16"/>
      <c r="Q98" s="16"/>
      <c r="R98" s="16"/>
      <c r="S98" s="16"/>
      <c r="T98" s="16"/>
      <c r="U98" s="16"/>
      <c r="V98" s="16"/>
      <c r="W98" s="16"/>
      <c r="X98" s="16"/>
      <c r="Y98" s="16"/>
      <c r="Z98" s="16"/>
      <c r="AA98" s="17"/>
      <c r="AB98" s="17"/>
    </row>
    <row r="99" spans="1:28">
      <c r="H99" s="7"/>
      <c r="I99" s="42"/>
      <c r="J99" s="42"/>
      <c r="K99" s="7"/>
      <c r="L99" s="7"/>
      <c r="M99" s="7"/>
      <c r="N99" s="7"/>
      <c r="O99" s="7"/>
      <c r="P99" s="7"/>
      <c r="Q99" s="7"/>
      <c r="R99" s="7"/>
      <c r="S99" s="7"/>
      <c r="T99" s="7"/>
      <c r="U99" s="7"/>
      <c r="V99" s="7"/>
      <c r="W99" s="7"/>
      <c r="X99" s="7"/>
      <c r="Y99" s="7"/>
      <c r="Z99" s="7"/>
    </row>
    <row r="100" spans="1:28">
      <c r="H100" s="7"/>
      <c r="I100" s="42"/>
      <c r="J100" s="42"/>
      <c r="K100" s="7"/>
      <c r="L100" s="7"/>
      <c r="M100" s="7"/>
      <c r="N100" s="7"/>
      <c r="O100" s="7"/>
      <c r="P100" s="7"/>
      <c r="Q100" s="7"/>
      <c r="R100" s="7"/>
      <c r="S100" s="7"/>
      <c r="T100" s="7"/>
      <c r="U100" s="7"/>
      <c r="V100" s="7"/>
      <c r="W100" s="7"/>
      <c r="X100" s="7"/>
      <c r="Y100" s="7"/>
      <c r="Z100" s="7"/>
    </row>
    <row r="101" spans="1:28">
      <c r="H101" s="7"/>
      <c r="I101" s="42"/>
      <c r="J101" s="42"/>
      <c r="K101" s="7"/>
      <c r="L101" s="7"/>
      <c r="M101" s="7"/>
      <c r="N101" s="7"/>
      <c r="O101" s="7"/>
      <c r="P101" s="7"/>
      <c r="Q101" s="7"/>
      <c r="R101" s="7"/>
      <c r="S101" s="7"/>
      <c r="T101" s="7"/>
      <c r="U101" s="7"/>
      <c r="V101" s="7"/>
      <c r="W101" s="7"/>
      <c r="X101" s="7"/>
      <c r="Y101" s="7"/>
      <c r="Z101" s="7"/>
    </row>
    <row r="102" spans="1:28">
      <c r="H102" s="7"/>
      <c r="I102" s="42"/>
      <c r="J102" s="42"/>
      <c r="K102" s="7"/>
      <c r="L102" s="7"/>
      <c r="M102" s="7"/>
      <c r="N102" s="7"/>
      <c r="O102" s="7"/>
      <c r="P102" s="7"/>
      <c r="Q102" s="7"/>
      <c r="R102" s="7"/>
      <c r="S102" s="7"/>
      <c r="T102" s="7"/>
      <c r="U102" s="7"/>
      <c r="V102" s="7"/>
      <c r="W102" s="7"/>
      <c r="X102" s="7"/>
      <c r="Y102" s="7"/>
      <c r="Z102" s="7"/>
    </row>
    <row r="103" spans="1:28">
      <c r="H103" s="7"/>
      <c r="I103" s="42"/>
      <c r="J103" s="42"/>
      <c r="K103" s="7"/>
      <c r="L103" s="7"/>
      <c r="M103" s="7"/>
      <c r="N103" s="7"/>
      <c r="O103" s="7"/>
      <c r="P103" s="7"/>
      <c r="Q103" s="7"/>
      <c r="R103" s="7"/>
      <c r="S103" s="7"/>
      <c r="T103" s="7"/>
      <c r="U103" s="7"/>
      <c r="V103" s="7"/>
      <c r="W103" s="7"/>
      <c r="X103" s="7"/>
      <c r="Y103" s="7"/>
      <c r="Z103" s="7"/>
    </row>
    <row r="104" spans="1:28">
      <c r="H104" s="7"/>
      <c r="I104" s="42"/>
      <c r="J104" s="42"/>
      <c r="K104" s="7"/>
      <c r="L104" s="7"/>
      <c r="M104" s="7"/>
      <c r="N104" s="7"/>
      <c r="O104" s="7"/>
      <c r="P104" s="7"/>
      <c r="Q104" s="7"/>
      <c r="R104" s="7"/>
      <c r="S104" s="7"/>
      <c r="T104" s="7"/>
      <c r="U104" s="7"/>
      <c r="V104" s="7"/>
      <c r="W104" s="7"/>
      <c r="X104" s="7"/>
      <c r="Y104" s="7"/>
      <c r="Z104" s="7"/>
    </row>
    <row r="105" spans="1:28" s="18" customFormat="1">
      <c r="A105" s="15"/>
      <c r="B105" s="2"/>
      <c r="C105" s="2"/>
      <c r="D105" s="2"/>
      <c r="E105" s="15"/>
      <c r="F105" s="15"/>
      <c r="G105" s="15"/>
      <c r="H105" s="16"/>
      <c r="I105" s="42"/>
      <c r="J105" s="42"/>
      <c r="K105" s="16"/>
      <c r="L105" s="16"/>
      <c r="M105" s="16"/>
      <c r="N105" s="16"/>
      <c r="O105" s="16"/>
      <c r="P105" s="16"/>
      <c r="Q105" s="16"/>
      <c r="R105" s="16"/>
      <c r="S105" s="16"/>
      <c r="T105" s="16"/>
      <c r="U105" s="16"/>
      <c r="V105" s="16"/>
      <c r="W105" s="16"/>
      <c r="X105" s="16"/>
      <c r="Y105" s="16"/>
      <c r="Z105" s="16"/>
      <c r="AA105" s="17"/>
      <c r="AB105" s="17"/>
    </row>
    <row r="106" spans="1:28" s="21" customFormat="1">
      <c r="A106" s="15"/>
      <c r="B106" s="2"/>
      <c r="C106" s="2"/>
      <c r="D106" s="2"/>
      <c r="E106" s="15"/>
      <c r="F106" s="15"/>
      <c r="G106" s="15"/>
      <c r="H106" s="19"/>
      <c r="I106" s="41"/>
      <c r="J106" s="41"/>
      <c r="K106" s="19"/>
      <c r="L106" s="19"/>
      <c r="M106" s="19"/>
      <c r="N106" s="19"/>
      <c r="O106" s="19"/>
      <c r="P106" s="19"/>
      <c r="Q106" s="19"/>
      <c r="R106" s="19"/>
      <c r="S106" s="19"/>
      <c r="T106" s="19"/>
      <c r="U106" s="19"/>
      <c r="V106" s="19"/>
      <c r="W106" s="19"/>
      <c r="X106" s="19"/>
      <c r="Y106" s="19"/>
      <c r="Z106" s="19"/>
      <c r="AA106" s="20"/>
      <c r="AB106" s="20"/>
    </row>
    <row r="107" spans="1:28" s="18" customFormat="1">
      <c r="A107" s="15"/>
      <c r="B107" s="2"/>
      <c r="C107" s="2"/>
      <c r="D107" s="2"/>
      <c r="E107" s="15"/>
      <c r="F107" s="15"/>
      <c r="G107" s="15"/>
      <c r="H107" s="16"/>
      <c r="I107" s="42"/>
      <c r="J107" s="42"/>
      <c r="K107" s="16"/>
      <c r="L107" s="16"/>
      <c r="M107" s="16"/>
      <c r="N107" s="16"/>
      <c r="O107" s="16"/>
      <c r="P107" s="16"/>
      <c r="Q107" s="16"/>
      <c r="R107" s="16"/>
      <c r="S107" s="16"/>
      <c r="T107" s="16"/>
      <c r="U107" s="16"/>
      <c r="V107" s="16"/>
      <c r="W107" s="16"/>
      <c r="X107" s="16"/>
      <c r="Y107" s="16"/>
      <c r="Z107" s="16"/>
      <c r="AA107" s="17"/>
      <c r="AB107" s="17"/>
    </row>
    <row r="108" spans="1:28" s="18" customFormat="1">
      <c r="A108" s="15"/>
      <c r="B108" s="2"/>
      <c r="C108" s="2"/>
      <c r="D108" s="2"/>
      <c r="E108" s="15"/>
      <c r="F108" s="15"/>
      <c r="G108" s="15"/>
      <c r="H108" s="16"/>
      <c r="I108" s="42"/>
      <c r="J108" s="42"/>
      <c r="K108" s="16"/>
      <c r="L108" s="16"/>
      <c r="M108" s="16"/>
      <c r="N108" s="16"/>
      <c r="O108" s="16"/>
      <c r="P108" s="16"/>
      <c r="Q108" s="16"/>
      <c r="R108" s="16"/>
      <c r="S108" s="16"/>
      <c r="T108" s="16"/>
      <c r="U108" s="16"/>
      <c r="V108" s="16"/>
      <c r="W108" s="16"/>
      <c r="X108" s="16"/>
      <c r="Y108" s="16"/>
      <c r="Z108" s="16"/>
      <c r="AA108" s="17"/>
      <c r="AB108" s="17"/>
    </row>
    <row r="109" spans="1:28" s="18" customFormat="1">
      <c r="A109" s="15"/>
      <c r="B109" s="2"/>
      <c r="C109" s="2"/>
      <c r="D109" s="2"/>
      <c r="E109" s="15"/>
      <c r="F109" s="15"/>
      <c r="G109" s="15"/>
      <c r="H109" s="16"/>
      <c r="I109" s="42"/>
      <c r="J109" s="42"/>
      <c r="K109" s="16"/>
      <c r="L109" s="16"/>
      <c r="M109" s="16"/>
      <c r="N109" s="16"/>
      <c r="O109" s="16"/>
      <c r="P109" s="16"/>
      <c r="Q109" s="16"/>
      <c r="R109" s="16"/>
      <c r="S109" s="16"/>
      <c r="T109" s="16"/>
      <c r="U109" s="16"/>
      <c r="V109" s="16"/>
      <c r="W109" s="16"/>
      <c r="X109" s="16"/>
      <c r="Y109" s="16"/>
      <c r="Z109" s="16"/>
      <c r="AA109" s="17"/>
      <c r="AB109" s="17"/>
    </row>
    <row r="110" spans="1:28" s="18" customFormat="1">
      <c r="A110" s="15"/>
      <c r="B110" s="2"/>
      <c r="C110" s="2"/>
      <c r="D110" s="2"/>
      <c r="E110" s="15"/>
      <c r="F110" s="15"/>
      <c r="G110" s="15"/>
      <c r="H110" s="7"/>
      <c r="I110" s="42"/>
      <c r="J110" s="42"/>
      <c r="K110" s="16"/>
      <c r="L110" s="16"/>
      <c r="M110" s="16"/>
      <c r="N110" s="16"/>
      <c r="O110" s="16"/>
      <c r="P110" s="16"/>
      <c r="Q110" s="16"/>
      <c r="R110" s="16"/>
      <c r="S110" s="16"/>
      <c r="T110" s="16"/>
      <c r="U110" s="16"/>
      <c r="V110" s="16"/>
      <c r="W110" s="16"/>
      <c r="X110" s="16"/>
      <c r="Y110" s="16"/>
      <c r="Z110" s="16"/>
      <c r="AA110" s="17"/>
      <c r="AB110" s="17"/>
    </row>
    <row r="111" spans="1:28" s="18" customFormat="1">
      <c r="A111" s="15"/>
      <c r="B111" s="2"/>
      <c r="C111" s="2"/>
      <c r="D111" s="2"/>
      <c r="E111" s="15"/>
      <c r="F111" s="15"/>
      <c r="G111" s="15"/>
      <c r="H111" s="7"/>
      <c r="I111" s="42"/>
      <c r="J111" s="42"/>
      <c r="K111" s="7"/>
      <c r="L111" s="16"/>
      <c r="M111" s="16"/>
      <c r="N111" s="16"/>
      <c r="O111" s="16"/>
      <c r="P111" s="16"/>
      <c r="Q111" s="16"/>
      <c r="R111" s="16"/>
      <c r="S111" s="16"/>
      <c r="T111" s="16"/>
      <c r="U111" s="16"/>
      <c r="V111" s="16"/>
      <c r="W111" s="16"/>
      <c r="X111" s="16"/>
      <c r="Y111" s="16"/>
      <c r="Z111" s="16"/>
      <c r="AA111" s="17"/>
      <c r="AB111" s="17"/>
    </row>
    <row r="112" spans="1:28" s="18" customFormat="1">
      <c r="A112" s="15"/>
      <c r="B112" s="2"/>
      <c r="C112" s="2"/>
      <c r="D112" s="2"/>
      <c r="E112" s="15"/>
      <c r="F112" s="15"/>
      <c r="G112" s="15"/>
      <c r="H112" s="16"/>
      <c r="I112" s="42"/>
      <c r="J112" s="42"/>
      <c r="K112" s="16"/>
      <c r="L112" s="16"/>
      <c r="M112" s="16"/>
      <c r="N112" s="16"/>
      <c r="O112" s="16"/>
      <c r="P112" s="16"/>
      <c r="Q112" s="16"/>
      <c r="R112" s="16"/>
      <c r="S112" s="16"/>
      <c r="T112" s="16"/>
      <c r="U112" s="16"/>
      <c r="V112" s="16"/>
      <c r="W112" s="16"/>
      <c r="X112" s="16"/>
      <c r="Y112" s="16"/>
      <c r="Z112" s="16"/>
      <c r="AA112" s="17"/>
      <c r="AB112" s="17"/>
    </row>
    <row r="113" spans="1:28" s="18" customFormat="1">
      <c r="A113" s="15"/>
      <c r="B113" s="2"/>
      <c r="C113" s="2"/>
      <c r="D113" s="2"/>
      <c r="E113" s="15"/>
      <c r="F113" s="15"/>
      <c r="G113" s="15"/>
      <c r="H113" s="16"/>
      <c r="I113" s="42"/>
      <c r="J113" s="42"/>
      <c r="K113" s="16"/>
      <c r="L113" s="16"/>
      <c r="M113" s="16"/>
      <c r="N113" s="16"/>
      <c r="O113" s="16"/>
      <c r="P113" s="16"/>
      <c r="Q113" s="16"/>
      <c r="R113" s="16"/>
      <c r="S113" s="16"/>
      <c r="T113" s="16"/>
      <c r="U113" s="16"/>
      <c r="V113" s="16"/>
      <c r="W113" s="16"/>
      <c r="X113" s="16"/>
      <c r="Y113" s="16"/>
      <c r="Z113" s="16"/>
      <c r="AA113" s="17"/>
      <c r="AB113" s="17"/>
    </row>
    <row r="114" spans="1:28" s="18" customFormat="1">
      <c r="A114" s="15"/>
      <c r="B114" s="2"/>
      <c r="C114" s="2"/>
      <c r="D114" s="2"/>
      <c r="E114" s="15"/>
      <c r="F114" s="15"/>
      <c r="G114" s="15"/>
      <c r="H114" s="16"/>
      <c r="I114" s="42"/>
      <c r="J114" s="42"/>
      <c r="K114" s="16"/>
      <c r="L114" s="16"/>
      <c r="M114" s="16"/>
      <c r="N114" s="16"/>
      <c r="O114" s="16"/>
      <c r="P114" s="16"/>
      <c r="Q114" s="16"/>
      <c r="R114" s="16"/>
      <c r="S114" s="16"/>
      <c r="T114" s="16"/>
      <c r="U114" s="16"/>
      <c r="V114" s="16"/>
      <c r="W114" s="16"/>
      <c r="X114" s="16"/>
      <c r="Y114" s="16"/>
      <c r="Z114" s="16"/>
      <c r="AA114" s="17"/>
      <c r="AB114" s="17"/>
    </row>
    <row r="115" spans="1:28" s="18" customFormat="1" ht="12.75" customHeight="1">
      <c r="A115" s="15"/>
      <c r="B115" s="2"/>
      <c r="C115" s="2"/>
      <c r="D115" s="2"/>
      <c r="E115" s="15"/>
      <c r="F115" s="15"/>
      <c r="G115" s="15"/>
      <c r="H115" s="16"/>
      <c r="I115" s="42"/>
      <c r="J115" s="42"/>
      <c r="K115" s="16"/>
      <c r="L115" s="16"/>
      <c r="M115" s="16"/>
      <c r="N115" s="16"/>
      <c r="O115" s="16"/>
      <c r="P115" s="16"/>
      <c r="Q115" s="16"/>
      <c r="R115" s="16"/>
      <c r="S115" s="16"/>
      <c r="T115" s="16"/>
      <c r="U115" s="16"/>
      <c r="V115" s="16"/>
      <c r="W115" s="16"/>
      <c r="X115" s="16"/>
      <c r="Y115" s="16"/>
      <c r="Z115" s="16"/>
      <c r="AA115" s="17"/>
      <c r="AB115" s="17"/>
    </row>
    <row r="116" spans="1:28" s="18" customFormat="1">
      <c r="A116" s="15"/>
      <c r="B116" s="2"/>
      <c r="C116" s="2"/>
      <c r="D116" s="2"/>
      <c r="E116" s="15"/>
      <c r="F116" s="15"/>
      <c r="G116" s="15"/>
      <c r="H116" s="16"/>
      <c r="I116" s="42"/>
      <c r="J116" s="42"/>
      <c r="K116" s="16"/>
      <c r="L116" s="16"/>
      <c r="M116" s="16"/>
      <c r="N116" s="16"/>
      <c r="O116" s="16"/>
      <c r="P116" s="16"/>
      <c r="Q116" s="16"/>
      <c r="R116" s="16"/>
      <c r="S116" s="16"/>
      <c r="T116" s="16"/>
      <c r="U116" s="16"/>
      <c r="V116" s="16"/>
      <c r="W116" s="16"/>
      <c r="X116" s="16"/>
      <c r="Y116" s="16"/>
      <c r="Z116" s="16"/>
      <c r="AA116" s="17"/>
      <c r="AB116" s="17"/>
    </row>
    <row r="117" spans="1:28" s="18" customFormat="1">
      <c r="A117" s="15"/>
      <c r="B117" s="2"/>
      <c r="C117" s="2"/>
      <c r="D117" s="2"/>
      <c r="E117" s="15"/>
      <c r="F117" s="15"/>
      <c r="G117" s="15"/>
      <c r="H117" s="16"/>
      <c r="I117" s="42"/>
      <c r="J117" s="42"/>
      <c r="K117" s="16"/>
      <c r="L117" s="16"/>
      <c r="M117" s="16"/>
      <c r="N117" s="16"/>
      <c r="O117" s="16"/>
      <c r="P117" s="16"/>
      <c r="Q117" s="16"/>
      <c r="R117" s="16"/>
      <c r="S117" s="16"/>
      <c r="T117" s="16"/>
      <c r="U117" s="16"/>
      <c r="V117" s="16"/>
      <c r="W117" s="16"/>
      <c r="X117" s="16"/>
      <c r="Y117" s="16"/>
      <c r="Z117" s="16"/>
      <c r="AA117" s="17"/>
      <c r="AB117" s="17"/>
    </row>
    <row r="118" spans="1:28" s="18" customFormat="1">
      <c r="A118" s="15"/>
      <c r="B118" s="2"/>
      <c r="C118" s="2"/>
      <c r="D118" s="2"/>
      <c r="E118" s="15"/>
      <c r="F118" s="15"/>
      <c r="G118" s="15"/>
      <c r="H118" s="7"/>
      <c r="I118" s="42"/>
      <c r="J118" s="42"/>
      <c r="K118" s="16"/>
      <c r="L118" s="16"/>
      <c r="M118" s="16"/>
      <c r="N118" s="16"/>
      <c r="O118" s="16"/>
      <c r="P118" s="16"/>
      <c r="Q118" s="16"/>
      <c r="R118" s="16"/>
      <c r="S118" s="16"/>
      <c r="T118" s="16"/>
      <c r="U118" s="16"/>
      <c r="V118" s="16"/>
      <c r="W118" s="16"/>
      <c r="X118" s="16"/>
      <c r="Y118" s="16"/>
      <c r="Z118" s="16"/>
      <c r="AA118" s="17"/>
      <c r="AB118" s="17"/>
    </row>
    <row r="119" spans="1:28" s="18" customFormat="1">
      <c r="A119" s="15"/>
      <c r="B119" s="2"/>
      <c r="C119" s="2"/>
      <c r="D119" s="2"/>
      <c r="E119" s="15"/>
      <c r="F119" s="15"/>
      <c r="G119" s="15"/>
      <c r="H119" s="16"/>
      <c r="I119" s="42"/>
      <c r="J119" s="42"/>
      <c r="K119" s="16"/>
      <c r="L119" s="16"/>
      <c r="M119" s="16"/>
      <c r="N119" s="16"/>
      <c r="O119" s="16"/>
      <c r="P119" s="16"/>
      <c r="Q119" s="16"/>
      <c r="R119" s="16"/>
      <c r="S119" s="16"/>
      <c r="T119" s="16"/>
      <c r="U119" s="16"/>
      <c r="V119" s="16"/>
      <c r="W119" s="16"/>
      <c r="X119" s="16"/>
      <c r="Y119" s="16"/>
      <c r="Z119" s="16"/>
      <c r="AA119" s="17"/>
      <c r="AB119" s="17"/>
    </row>
    <row r="120" spans="1:28" s="18" customFormat="1">
      <c r="A120" s="15"/>
      <c r="B120" s="2"/>
      <c r="C120" s="2"/>
      <c r="D120" s="2"/>
      <c r="E120" s="15"/>
      <c r="F120" s="15"/>
      <c r="G120" s="15"/>
      <c r="H120" s="16"/>
      <c r="I120" s="42"/>
      <c r="J120" s="42"/>
      <c r="K120" s="16"/>
      <c r="L120" s="16"/>
      <c r="M120" s="16"/>
      <c r="N120" s="16"/>
      <c r="O120" s="16"/>
      <c r="P120" s="16"/>
      <c r="Q120" s="16"/>
      <c r="R120" s="16"/>
      <c r="S120" s="16"/>
      <c r="T120" s="16"/>
      <c r="U120" s="16"/>
      <c r="V120" s="16"/>
      <c r="W120" s="16"/>
      <c r="X120" s="16"/>
      <c r="Y120" s="16"/>
      <c r="Z120" s="16"/>
      <c r="AA120" s="17"/>
      <c r="AB120" s="17"/>
    </row>
    <row r="121" spans="1:28" s="18" customFormat="1">
      <c r="A121" s="15"/>
      <c r="B121" s="2"/>
      <c r="C121" s="2"/>
      <c r="D121" s="2"/>
      <c r="E121" s="15"/>
      <c r="F121" s="15"/>
      <c r="G121" s="15"/>
      <c r="H121" s="16"/>
      <c r="I121" s="42"/>
      <c r="J121" s="42"/>
      <c r="K121" s="16"/>
      <c r="L121" s="16"/>
      <c r="M121" s="16"/>
      <c r="N121" s="16"/>
      <c r="O121" s="16"/>
      <c r="P121" s="16"/>
      <c r="Q121" s="16"/>
      <c r="R121" s="16"/>
      <c r="S121" s="16"/>
      <c r="T121" s="16"/>
      <c r="U121" s="16"/>
      <c r="V121" s="16"/>
      <c r="W121" s="16"/>
      <c r="X121" s="16"/>
      <c r="Y121" s="16"/>
      <c r="Z121" s="16"/>
      <c r="AA121" s="17"/>
      <c r="AB121" s="17"/>
    </row>
    <row r="122" spans="1:28" s="18" customFormat="1">
      <c r="A122" s="15"/>
      <c r="B122" s="2"/>
      <c r="C122" s="2"/>
      <c r="D122" s="2"/>
      <c r="E122" s="15"/>
      <c r="F122" s="15"/>
      <c r="G122" s="15"/>
      <c r="H122" s="16"/>
      <c r="I122" s="42"/>
      <c r="J122" s="42"/>
      <c r="K122" s="16"/>
      <c r="L122" s="16"/>
      <c r="M122" s="16"/>
      <c r="N122" s="16"/>
      <c r="O122" s="16"/>
      <c r="P122" s="16"/>
      <c r="Q122" s="16"/>
      <c r="R122" s="16"/>
      <c r="S122" s="16"/>
      <c r="T122" s="16"/>
      <c r="U122" s="16"/>
      <c r="V122" s="16"/>
      <c r="W122" s="16"/>
      <c r="X122" s="16"/>
      <c r="Y122" s="16"/>
      <c r="Z122" s="16"/>
      <c r="AA122" s="17"/>
      <c r="AB122" s="17"/>
    </row>
    <row r="123" spans="1:28" s="18" customFormat="1">
      <c r="A123" s="15"/>
      <c r="B123" s="2"/>
      <c r="C123" s="2"/>
      <c r="D123" s="2"/>
      <c r="E123" s="15"/>
      <c r="F123" s="15"/>
      <c r="G123" s="15"/>
      <c r="H123" s="16"/>
      <c r="I123" s="42"/>
      <c r="J123" s="42"/>
      <c r="K123" s="16"/>
      <c r="L123" s="16"/>
      <c r="M123" s="16"/>
      <c r="N123" s="16"/>
      <c r="O123" s="16"/>
      <c r="P123" s="16"/>
      <c r="Q123" s="16"/>
      <c r="R123" s="16"/>
      <c r="S123" s="16"/>
      <c r="T123" s="16"/>
      <c r="U123" s="16"/>
      <c r="V123" s="16"/>
      <c r="W123" s="16"/>
      <c r="X123" s="16"/>
      <c r="Y123" s="16"/>
      <c r="Z123" s="16"/>
      <c r="AA123" s="17"/>
      <c r="AB123" s="17"/>
    </row>
    <row r="124" spans="1:28" s="18" customFormat="1">
      <c r="A124" s="15"/>
      <c r="B124" s="2"/>
      <c r="C124" s="2"/>
      <c r="D124" s="2"/>
      <c r="E124" s="15"/>
      <c r="F124" s="15"/>
      <c r="G124" s="15"/>
      <c r="H124" s="16"/>
      <c r="I124" s="42"/>
      <c r="J124" s="42"/>
      <c r="K124" s="16"/>
      <c r="L124" s="16"/>
      <c r="M124" s="16"/>
      <c r="N124" s="16"/>
      <c r="O124" s="16"/>
      <c r="P124" s="16"/>
      <c r="Q124" s="16"/>
      <c r="R124" s="16"/>
      <c r="S124" s="16"/>
      <c r="T124" s="16"/>
      <c r="U124" s="16"/>
      <c r="V124" s="16"/>
      <c r="W124" s="16"/>
      <c r="X124" s="16"/>
      <c r="Y124" s="16"/>
      <c r="Z124" s="16"/>
      <c r="AA124" s="17"/>
      <c r="AB124" s="17"/>
    </row>
    <row r="125" spans="1:28" s="18" customFormat="1">
      <c r="A125" s="15"/>
      <c r="B125" s="2"/>
      <c r="C125" s="2"/>
      <c r="D125" s="2"/>
      <c r="E125" s="15"/>
      <c r="F125" s="15"/>
      <c r="G125" s="15"/>
      <c r="H125" s="7"/>
      <c r="I125" s="42"/>
      <c r="J125" s="42"/>
      <c r="K125" s="16"/>
      <c r="L125" s="16"/>
      <c r="M125" s="16"/>
      <c r="N125" s="16"/>
      <c r="O125" s="16"/>
      <c r="P125" s="16"/>
      <c r="Q125" s="16"/>
      <c r="R125" s="16"/>
      <c r="S125" s="16"/>
      <c r="T125" s="16"/>
      <c r="U125" s="16"/>
      <c r="V125" s="16"/>
      <c r="W125" s="16"/>
      <c r="X125" s="16"/>
      <c r="Y125" s="16"/>
      <c r="Z125" s="16"/>
      <c r="AA125" s="17"/>
      <c r="AB125" s="17"/>
    </row>
    <row r="126" spans="1:28" s="18" customFormat="1">
      <c r="A126" s="15"/>
      <c r="B126" s="2"/>
      <c r="C126" s="2"/>
      <c r="D126" s="2"/>
      <c r="E126" s="15"/>
      <c r="F126" s="15"/>
      <c r="G126" s="15"/>
      <c r="H126" s="16"/>
      <c r="I126" s="42"/>
      <c r="J126" s="42"/>
      <c r="K126" s="16"/>
      <c r="L126" s="16"/>
      <c r="M126" s="16"/>
      <c r="N126" s="16"/>
      <c r="O126" s="16"/>
      <c r="P126" s="16"/>
      <c r="Q126" s="16"/>
      <c r="R126" s="16"/>
      <c r="S126" s="16"/>
      <c r="T126" s="16"/>
      <c r="U126" s="16"/>
      <c r="V126" s="16"/>
      <c r="W126" s="16"/>
      <c r="X126" s="16"/>
      <c r="Y126" s="16"/>
      <c r="Z126" s="16"/>
      <c r="AA126" s="17"/>
      <c r="AB126" s="17"/>
    </row>
    <row r="127" spans="1:28" s="18" customFormat="1">
      <c r="A127" s="15"/>
      <c r="B127" s="2"/>
      <c r="C127" s="2"/>
      <c r="D127" s="2"/>
      <c r="E127" s="15"/>
      <c r="F127" s="15"/>
      <c r="G127" s="15"/>
      <c r="H127" s="16"/>
      <c r="I127" s="42"/>
      <c r="J127" s="42"/>
      <c r="K127" s="16"/>
      <c r="L127" s="16"/>
      <c r="M127" s="16"/>
      <c r="N127" s="16"/>
      <c r="O127" s="16"/>
      <c r="P127" s="16"/>
      <c r="Q127" s="16"/>
      <c r="R127" s="16"/>
      <c r="S127" s="16"/>
      <c r="T127" s="16"/>
      <c r="U127" s="16"/>
      <c r="V127" s="16"/>
      <c r="W127" s="16"/>
      <c r="X127" s="16"/>
      <c r="Y127" s="16"/>
      <c r="Z127" s="16"/>
      <c r="AA127" s="17"/>
      <c r="AB127" s="17"/>
    </row>
    <row r="128" spans="1:28" s="18" customFormat="1">
      <c r="A128" s="15"/>
      <c r="B128" s="2"/>
      <c r="C128" s="2"/>
      <c r="D128" s="2"/>
      <c r="E128" s="15"/>
      <c r="F128" s="15"/>
      <c r="G128" s="15"/>
      <c r="H128" s="16"/>
      <c r="I128" s="42"/>
      <c r="J128" s="42"/>
      <c r="K128" s="16"/>
      <c r="L128" s="16"/>
      <c r="M128" s="16"/>
      <c r="N128" s="16"/>
      <c r="O128" s="16"/>
      <c r="P128" s="16"/>
      <c r="Q128" s="16"/>
      <c r="R128" s="16"/>
      <c r="S128" s="16"/>
      <c r="T128" s="16"/>
      <c r="U128" s="16"/>
      <c r="V128" s="16"/>
      <c r="W128" s="16"/>
      <c r="X128" s="16"/>
      <c r="Y128" s="16"/>
      <c r="Z128" s="16"/>
      <c r="AA128" s="17"/>
      <c r="AB128" s="17"/>
    </row>
    <row r="129" spans="1:28" s="18" customFormat="1">
      <c r="A129" s="15"/>
      <c r="B129" s="2"/>
      <c r="C129" s="2"/>
      <c r="D129" s="2"/>
      <c r="E129" s="15"/>
      <c r="F129" s="15"/>
      <c r="G129" s="15"/>
      <c r="H129" s="16"/>
      <c r="I129" s="42"/>
      <c r="J129" s="42"/>
      <c r="K129" s="16"/>
      <c r="L129" s="16"/>
      <c r="M129" s="16"/>
      <c r="N129" s="16"/>
      <c r="O129" s="16"/>
      <c r="P129" s="16"/>
      <c r="Q129" s="16"/>
      <c r="R129" s="16"/>
      <c r="S129" s="16"/>
      <c r="T129" s="16"/>
      <c r="U129" s="16"/>
      <c r="V129" s="16"/>
      <c r="W129" s="16"/>
      <c r="X129" s="16"/>
      <c r="Y129" s="16"/>
      <c r="Z129" s="16"/>
      <c r="AA129" s="17"/>
      <c r="AB129" s="17"/>
    </row>
    <row r="130" spans="1:28" s="18" customFormat="1">
      <c r="A130" s="15"/>
      <c r="B130" s="2"/>
      <c r="C130" s="2"/>
      <c r="D130" s="2"/>
      <c r="E130" s="15"/>
      <c r="F130" s="15"/>
      <c r="G130" s="15"/>
      <c r="H130" s="16"/>
      <c r="I130" s="42"/>
      <c r="J130" s="42"/>
      <c r="K130" s="16"/>
      <c r="L130" s="16"/>
      <c r="M130" s="16"/>
      <c r="N130" s="16"/>
      <c r="O130" s="16"/>
      <c r="P130" s="16"/>
      <c r="Q130" s="16"/>
      <c r="R130" s="16"/>
      <c r="S130" s="16"/>
      <c r="T130" s="16"/>
      <c r="U130" s="16"/>
      <c r="V130" s="16"/>
      <c r="W130" s="16"/>
      <c r="X130" s="16"/>
      <c r="Y130" s="16"/>
      <c r="Z130" s="16"/>
      <c r="AA130" s="17"/>
      <c r="AB130" s="17"/>
    </row>
    <row r="131" spans="1:28" s="18" customFormat="1">
      <c r="A131" s="15"/>
      <c r="B131" s="2"/>
      <c r="C131" s="2"/>
      <c r="D131" s="2"/>
      <c r="E131" s="15"/>
      <c r="F131" s="15"/>
      <c r="G131" s="15"/>
      <c r="H131" s="16"/>
      <c r="I131" s="42"/>
      <c r="J131" s="42"/>
      <c r="K131" s="16"/>
      <c r="L131" s="16"/>
      <c r="M131" s="16"/>
      <c r="N131" s="16"/>
      <c r="O131" s="16"/>
      <c r="P131" s="16"/>
      <c r="Q131" s="16"/>
      <c r="R131" s="16"/>
      <c r="S131" s="16"/>
      <c r="T131" s="16"/>
      <c r="U131" s="16"/>
      <c r="V131" s="16"/>
      <c r="W131" s="16"/>
      <c r="X131" s="16"/>
      <c r="Y131" s="16"/>
      <c r="Z131" s="16"/>
      <c r="AA131" s="17"/>
      <c r="AB131" s="17"/>
    </row>
    <row r="132" spans="1:28" s="18" customFormat="1">
      <c r="A132" s="15"/>
      <c r="B132" s="2"/>
      <c r="C132" s="2"/>
      <c r="D132" s="2"/>
      <c r="E132" s="15"/>
      <c r="F132" s="15"/>
      <c r="G132" s="15"/>
      <c r="H132" s="16"/>
      <c r="I132" s="42"/>
      <c r="J132" s="42"/>
      <c r="K132" s="16"/>
      <c r="L132" s="16"/>
      <c r="M132" s="16"/>
      <c r="N132" s="16"/>
      <c r="O132" s="16"/>
      <c r="P132" s="16"/>
      <c r="Q132" s="16"/>
      <c r="R132" s="16"/>
      <c r="S132" s="16"/>
      <c r="T132" s="16"/>
      <c r="U132" s="16"/>
      <c r="V132" s="16"/>
      <c r="W132" s="16"/>
      <c r="X132" s="16"/>
      <c r="Y132" s="16"/>
      <c r="Z132" s="16"/>
      <c r="AA132" s="17"/>
      <c r="AB132" s="17"/>
    </row>
    <row r="133" spans="1:28" s="18" customFormat="1">
      <c r="A133" s="15"/>
      <c r="B133" s="2"/>
      <c r="C133" s="2"/>
      <c r="D133" s="2"/>
      <c r="E133" s="15"/>
      <c r="F133" s="15"/>
      <c r="G133" s="15"/>
      <c r="H133" s="7"/>
      <c r="I133" s="42"/>
      <c r="J133" s="42"/>
      <c r="K133" s="16"/>
      <c r="L133" s="16"/>
      <c r="M133" s="16"/>
      <c r="N133" s="16"/>
      <c r="O133" s="16"/>
      <c r="P133" s="16"/>
      <c r="Q133" s="16"/>
      <c r="R133" s="16"/>
      <c r="S133" s="16"/>
      <c r="T133" s="16"/>
      <c r="U133" s="16"/>
      <c r="V133" s="16"/>
      <c r="W133" s="16"/>
      <c r="X133" s="16"/>
      <c r="Y133" s="16"/>
      <c r="Z133" s="16"/>
      <c r="AA133" s="17"/>
      <c r="AB133" s="17"/>
    </row>
    <row r="134" spans="1:28" s="18" customFormat="1">
      <c r="A134" s="15"/>
      <c r="B134" s="2"/>
      <c r="C134" s="2"/>
      <c r="D134" s="2"/>
      <c r="E134" s="15"/>
      <c r="F134" s="15"/>
      <c r="G134" s="15"/>
      <c r="H134" s="16"/>
      <c r="I134" s="42"/>
      <c r="J134" s="42"/>
      <c r="K134" s="16"/>
      <c r="L134" s="16"/>
      <c r="M134" s="16"/>
      <c r="N134" s="16"/>
      <c r="O134" s="16"/>
      <c r="P134" s="16"/>
      <c r="Q134" s="16"/>
      <c r="R134" s="16"/>
      <c r="S134" s="16"/>
      <c r="T134" s="16"/>
      <c r="U134" s="16"/>
      <c r="V134" s="16"/>
      <c r="W134" s="16"/>
      <c r="X134" s="16"/>
      <c r="Y134" s="16"/>
      <c r="Z134" s="16"/>
      <c r="AA134" s="17"/>
      <c r="AB134" s="17"/>
    </row>
    <row r="135" spans="1:28" s="18" customFormat="1">
      <c r="A135" s="15"/>
      <c r="B135" s="2"/>
      <c r="C135" s="2"/>
      <c r="D135" s="2"/>
      <c r="E135" s="15"/>
      <c r="F135" s="15"/>
      <c r="G135" s="15"/>
      <c r="H135" s="16"/>
      <c r="I135" s="42"/>
      <c r="J135" s="42"/>
      <c r="K135" s="16"/>
      <c r="L135" s="16"/>
      <c r="M135" s="16"/>
      <c r="N135" s="16"/>
      <c r="O135" s="16"/>
      <c r="P135" s="16"/>
      <c r="Q135" s="16"/>
      <c r="R135" s="16"/>
      <c r="S135" s="16"/>
      <c r="T135" s="16"/>
      <c r="U135" s="16"/>
      <c r="V135" s="16"/>
      <c r="W135" s="16"/>
      <c r="X135" s="16"/>
      <c r="Y135" s="16"/>
      <c r="Z135" s="16"/>
      <c r="AA135" s="17"/>
      <c r="AB135" s="17"/>
    </row>
    <row r="136" spans="1:28" s="18" customFormat="1">
      <c r="A136" s="15"/>
      <c r="B136" s="2"/>
      <c r="C136" s="2"/>
      <c r="D136" s="2"/>
      <c r="E136" s="15"/>
      <c r="F136" s="15"/>
      <c r="G136" s="15"/>
      <c r="H136" s="16"/>
      <c r="I136" s="42"/>
      <c r="J136" s="42"/>
      <c r="K136" s="16"/>
      <c r="L136" s="16"/>
      <c r="M136" s="16"/>
      <c r="N136" s="16"/>
      <c r="O136" s="16"/>
      <c r="P136" s="16"/>
      <c r="Q136" s="16"/>
      <c r="R136" s="16"/>
      <c r="S136" s="16"/>
      <c r="T136" s="16"/>
      <c r="U136" s="16"/>
      <c r="V136" s="16"/>
      <c r="W136" s="16"/>
      <c r="X136" s="16"/>
      <c r="Y136" s="16"/>
      <c r="Z136" s="16"/>
      <c r="AA136" s="17"/>
      <c r="AB136" s="17"/>
    </row>
    <row r="137" spans="1:28" s="18" customFormat="1">
      <c r="A137" s="15"/>
      <c r="B137" s="2"/>
      <c r="C137" s="2"/>
      <c r="D137" s="2"/>
      <c r="E137" s="15"/>
      <c r="F137" s="15"/>
      <c r="G137" s="15"/>
      <c r="H137" s="16"/>
      <c r="I137" s="42"/>
      <c r="J137" s="42"/>
      <c r="K137" s="16"/>
      <c r="L137" s="16"/>
      <c r="M137" s="16"/>
      <c r="N137" s="16"/>
      <c r="O137" s="16"/>
      <c r="P137" s="16"/>
      <c r="Q137" s="16"/>
      <c r="R137" s="16"/>
      <c r="S137" s="16"/>
      <c r="T137" s="16"/>
      <c r="U137" s="16"/>
      <c r="V137" s="16"/>
      <c r="W137" s="16"/>
      <c r="X137" s="16"/>
      <c r="Y137" s="16"/>
      <c r="Z137" s="16"/>
      <c r="AA137" s="17"/>
      <c r="AB137" s="17"/>
    </row>
    <row r="138" spans="1:28" s="18" customFormat="1">
      <c r="A138" s="15"/>
      <c r="B138" s="2"/>
      <c r="C138" s="2"/>
      <c r="D138" s="2"/>
      <c r="E138" s="15"/>
      <c r="F138" s="15"/>
      <c r="G138" s="15"/>
      <c r="H138" s="16"/>
      <c r="I138" s="42"/>
      <c r="J138" s="42"/>
      <c r="K138" s="16"/>
      <c r="L138" s="16"/>
      <c r="M138" s="16"/>
      <c r="N138" s="16"/>
      <c r="O138" s="16"/>
      <c r="P138" s="16"/>
      <c r="Q138" s="16"/>
      <c r="R138" s="16"/>
      <c r="S138" s="16"/>
      <c r="T138" s="16"/>
      <c r="U138" s="16"/>
      <c r="V138" s="16"/>
      <c r="W138" s="16"/>
      <c r="X138" s="16"/>
      <c r="Y138" s="16"/>
      <c r="Z138" s="16"/>
      <c r="AA138" s="17"/>
      <c r="AB138" s="17"/>
    </row>
    <row r="139" spans="1:28" s="18" customFormat="1">
      <c r="A139" s="15"/>
      <c r="B139" s="2"/>
      <c r="C139" s="2"/>
      <c r="D139" s="2"/>
      <c r="E139" s="15"/>
      <c r="F139" s="15"/>
      <c r="G139" s="15"/>
      <c r="H139" s="16"/>
      <c r="I139" s="42"/>
      <c r="J139" s="42"/>
      <c r="K139" s="16"/>
      <c r="L139" s="16"/>
      <c r="M139" s="16"/>
      <c r="N139" s="16"/>
      <c r="O139" s="16"/>
      <c r="P139" s="16"/>
      <c r="Q139" s="16"/>
      <c r="R139" s="16"/>
      <c r="S139" s="16"/>
      <c r="T139" s="16"/>
      <c r="U139" s="16"/>
      <c r="V139" s="16"/>
      <c r="W139" s="16"/>
      <c r="X139" s="16"/>
      <c r="Y139" s="16"/>
      <c r="Z139" s="16"/>
      <c r="AA139" s="17"/>
      <c r="AB139" s="17"/>
    </row>
    <row r="140" spans="1:28" s="18" customFormat="1">
      <c r="A140" s="15"/>
      <c r="B140" s="2"/>
      <c r="C140" s="2"/>
      <c r="D140" s="2"/>
      <c r="E140" s="15"/>
      <c r="F140" s="15"/>
      <c r="G140" s="15"/>
      <c r="H140" s="7"/>
      <c r="I140" s="42"/>
      <c r="J140" s="42"/>
      <c r="K140" s="16"/>
      <c r="L140" s="16"/>
      <c r="M140" s="16"/>
      <c r="N140" s="16"/>
      <c r="O140" s="16"/>
      <c r="P140" s="16"/>
      <c r="Q140" s="16"/>
      <c r="R140" s="16"/>
      <c r="S140" s="16"/>
      <c r="T140" s="16"/>
      <c r="U140" s="16"/>
      <c r="V140" s="16"/>
      <c r="W140" s="16"/>
      <c r="X140" s="16"/>
      <c r="Y140" s="16"/>
      <c r="Z140" s="16"/>
      <c r="AA140" s="17"/>
      <c r="AB140" s="17"/>
    </row>
    <row r="141" spans="1:28" s="18" customFormat="1">
      <c r="A141" s="15"/>
      <c r="B141" s="2"/>
      <c r="C141" s="2"/>
      <c r="D141" s="2"/>
      <c r="E141" s="15"/>
      <c r="F141" s="15"/>
      <c r="G141" s="15"/>
      <c r="H141" s="16"/>
      <c r="I141" s="42"/>
      <c r="J141" s="42"/>
      <c r="K141" s="16"/>
      <c r="L141" s="16"/>
      <c r="M141" s="16"/>
      <c r="N141" s="16"/>
      <c r="O141" s="16"/>
      <c r="P141" s="16"/>
      <c r="Q141" s="16"/>
      <c r="R141" s="16"/>
      <c r="S141" s="16"/>
      <c r="T141" s="16"/>
      <c r="U141" s="16"/>
      <c r="V141" s="16"/>
      <c r="W141" s="16"/>
      <c r="X141" s="16"/>
      <c r="Y141" s="16"/>
      <c r="Z141" s="16"/>
      <c r="AA141" s="17"/>
      <c r="AB141" s="17"/>
    </row>
    <row r="142" spans="1:28" s="18" customFormat="1">
      <c r="A142" s="15"/>
      <c r="B142" s="2"/>
      <c r="C142" s="2"/>
      <c r="D142" s="2"/>
      <c r="E142" s="15"/>
      <c r="F142" s="15"/>
      <c r="G142" s="15"/>
      <c r="H142" s="16"/>
      <c r="I142" s="42"/>
      <c r="J142" s="42"/>
      <c r="K142" s="16"/>
      <c r="L142" s="16"/>
      <c r="M142" s="16"/>
      <c r="N142" s="16"/>
      <c r="O142" s="16"/>
      <c r="P142" s="16"/>
      <c r="Q142" s="16"/>
      <c r="R142" s="16"/>
      <c r="S142" s="16"/>
      <c r="T142" s="16"/>
      <c r="U142" s="16"/>
      <c r="V142" s="16"/>
      <c r="W142" s="16"/>
      <c r="X142" s="16"/>
      <c r="Y142" s="16"/>
      <c r="Z142" s="16"/>
      <c r="AA142" s="17"/>
      <c r="AB142" s="17"/>
    </row>
    <row r="143" spans="1:28" s="18" customFormat="1">
      <c r="A143" s="15"/>
      <c r="B143" s="2"/>
      <c r="C143" s="2"/>
      <c r="D143" s="2"/>
      <c r="E143" s="15"/>
      <c r="F143" s="15"/>
      <c r="G143" s="15"/>
      <c r="H143" s="16"/>
      <c r="I143" s="42"/>
      <c r="J143" s="42"/>
      <c r="K143" s="16"/>
      <c r="L143" s="16"/>
      <c r="M143" s="16"/>
      <c r="N143" s="16"/>
      <c r="O143" s="16"/>
      <c r="P143" s="16"/>
      <c r="Q143" s="16"/>
      <c r="R143" s="16"/>
      <c r="S143" s="16"/>
      <c r="T143" s="16"/>
      <c r="U143" s="16"/>
      <c r="V143" s="16"/>
      <c r="W143" s="16"/>
      <c r="X143" s="16"/>
      <c r="Y143" s="16"/>
      <c r="Z143" s="16"/>
      <c r="AA143" s="17"/>
      <c r="AB143" s="17"/>
    </row>
    <row r="144" spans="1:28" s="18" customFormat="1">
      <c r="A144" s="15"/>
      <c r="B144" s="2"/>
      <c r="C144" s="2"/>
      <c r="D144" s="2"/>
      <c r="E144" s="15"/>
      <c r="F144" s="15"/>
      <c r="G144" s="15"/>
      <c r="H144" s="16"/>
      <c r="I144" s="42"/>
      <c r="J144" s="42"/>
      <c r="K144" s="16"/>
      <c r="L144" s="16"/>
      <c r="M144" s="16"/>
      <c r="N144" s="16"/>
      <c r="O144" s="16"/>
      <c r="P144" s="16"/>
      <c r="Q144" s="16"/>
      <c r="R144" s="16"/>
      <c r="S144" s="16"/>
      <c r="T144" s="16"/>
      <c r="U144" s="16"/>
      <c r="V144" s="16"/>
      <c r="W144" s="16"/>
      <c r="X144" s="16"/>
      <c r="Y144" s="16"/>
      <c r="Z144" s="16"/>
      <c r="AA144" s="17"/>
      <c r="AB144" s="17"/>
    </row>
    <row r="145" spans="1:28" s="23" customFormat="1">
      <c r="A145" s="15"/>
      <c r="B145" s="2"/>
      <c r="C145" s="2"/>
      <c r="D145" s="2"/>
      <c r="E145" s="15"/>
      <c r="F145" s="15"/>
      <c r="G145" s="15"/>
      <c r="H145" s="19" t="s">
        <v>126</v>
      </c>
      <c r="I145" s="42"/>
      <c r="J145" s="42"/>
      <c r="K145" s="16"/>
      <c r="L145" s="16"/>
      <c r="M145" s="16"/>
      <c r="N145" s="16"/>
      <c r="O145" s="16"/>
      <c r="P145" s="16"/>
      <c r="Q145" s="16"/>
      <c r="R145" s="16"/>
      <c r="S145" s="16"/>
      <c r="T145" s="16"/>
      <c r="U145" s="16"/>
      <c r="V145" s="16"/>
      <c r="W145" s="16"/>
      <c r="X145" s="16"/>
      <c r="Y145" s="16"/>
      <c r="Z145" s="16"/>
      <c r="AA145" s="22"/>
      <c r="AB145" s="22"/>
    </row>
    <row r="146" spans="1:28">
      <c r="H146" s="7"/>
      <c r="I146" s="42"/>
      <c r="J146" s="42"/>
      <c r="K146" s="7"/>
      <c r="L146" s="7"/>
      <c r="M146" s="7"/>
      <c r="N146" s="7"/>
      <c r="O146" s="7"/>
      <c r="P146" s="7"/>
      <c r="Q146" s="7"/>
      <c r="R146" s="7"/>
      <c r="S146" s="7"/>
      <c r="T146" s="7"/>
      <c r="U146" s="7"/>
      <c r="V146" s="7"/>
      <c r="W146" s="7"/>
      <c r="X146" s="7"/>
      <c r="Y146" s="7"/>
      <c r="Z146" s="7"/>
    </row>
    <row r="147" spans="1:28" s="1" customFormat="1">
      <c r="A147" s="15"/>
      <c r="B147" s="2"/>
      <c r="C147" s="2"/>
      <c r="D147" s="2"/>
      <c r="E147" s="15"/>
      <c r="F147" s="15"/>
      <c r="G147" s="15"/>
      <c r="H147" s="9"/>
      <c r="I147" s="41"/>
      <c r="J147" s="41"/>
      <c r="K147" s="9"/>
      <c r="L147" s="9"/>
      <c r="M147" s="9"/>
      <c r="N147" s="9"/>
      <c r="O147" s="9"/>
      <c r="P147" s="9"/>
      <c r="Q147" s="9"/>
      <c r="R147" s="9"/>
      <c r="S147" s="9"/>
      <c r="T147" s="9"/>
      <c r="U147" s="9"/>
      <c r="V147" s="9"/>
      <c r="W147" s="9"/>
      <c r="X147" s="9"/>
      <c r="Y147" s="9"/>
      <c r="Z147" s="9"/>
      <c r="AA147" s="10"/>
      <c r="AB147" s="10"/>
    </row>
    <row r="148" spans="1:28">
      <c r="H148" s="7"/>
      <c r="I148" s="42"/>
      <c r="J148" s="42"/>
      <c r="K148" s="7"/>
      <c r="L148" s="7"/>
      <c r="M148" s="7"/>
      <c r="N148" s="7"/>
      <c r="O148" s="7"/>
      <c r="P148" s="7"/>
      <c r="Q148" s="7"/>
      <c r="R148" s="7"/>
      <c r="S148" s="7"/>
      <c r="T148" s="7"/>
      <c r="U148" s="7"/>
      <c r="V148" s="7"/>
      <c r="W148" s="7"/>
      <c r="X148" s="7"/>
      <c r="Y148" s="7"/>
      <c r="Z148" s="7"/>
    </row>
    <row r="149" spans="1:28">
      <c r="H149" s="7"/>
      <c r="I149" s="42"/>
      <c r="J149" s="42"/>
      <c r="K149" s="7"/>
      <c r="L149" s="7"/>
      <c r="M149" s="7"/>
      <c r="N149" s="7"/>
      <c r="O149" s="7"/>
      <c r="P149" s="7"/>
      <c r="Q149" s="7"/>
      <c r="R149" s="7"/>
      <c r="S149" s="7"/>
      <c r="T149" s="7"/>
      <c r="U149" s="7"/>
      <c r="V149" s="7"/>
      <c r="W149" s="7"/>
      <c r="X149" s="7"/>
      <c r="Y149" s="7"/>
      <c r="Z149" s="7"/>
    </row>
    <row r="150" spans="1:28">
      <c r="H150" s="7"/>
      <c r="I150" s="42"/>
      <c r="J150" s="42"/>
      <c r="K150" s="7"/>
      <c r="L150" s="7"/>
      <c r="M150" s="7"/>
      <c r="N150" s="7"/>
      <c r="O150" s="7"/>
      <c r="P150" s="7"/>
      <c r="Q150" s="7"/>
      <c r="R150" s="7"/>
      <c r="S150" s="7"/>
      <c r="T150" s="7"/>
      <c r="U150" s="7"/>
      <c r="V150" s="7"/>
      <c r="W150" s="7"/>
      <c r="X150" s="7"/>
      <c r="Y150" s="7"/>
      <c r="Z150" s="7"/>
    </row>
    <row r="151" spans="1:28">
      <c r="H151" s="7"/>
    </row>
    <row r="152" spans="1:28">
      <c r="H152" s="7"/>
    </row>
    <row r="153" spans="1:28">
      <c r="H153" s="7"/>
    </row>
    <row r="154" spans="1:28">
      <c r="H154" s="7"/>
    </row>
    <row r="155" spans="1:28">
      <c r="H155" s="7"/>
    </row>
    <row r="156" spans="1:28">
      <c r="H156" s="7"/>
    </row>
    <row r="157" spans="1:28" s="6" customFormat="1">
      <c r="A157" s="15"/>
      <c r="B157" s="2"/>
      <c r="C157" s="2"/>
      <c r="D157" s="2"/>
      <c r="E157" s="15"/>
      <c r="F157" s="15"/>
      <c r="G157" s="15"/>
      <c r="H157" s="4"/>
      <c r="I157" s="44"/>
      <c r="J157" s="44"/>
      <c r="K157" s="5"/>
      <c r="L157" s="5"/>
      <c r="M157" s="5"/>
      <c r="N157" s="5"/>
      <c r="O157" s="5"/>
      <c r="P157" s="5"/>
      <c r="Q157" s="5"/>
      <c r="R157" s="5"/>
      <c r="S157" s="5"/>
      <c r="T157" s="5"/>
      <c r="U157" s="5"/>
      <c r="V157" s="5"/>
      <c r="W157" s="5"/>
      <c r="X157" s="5"/>
      <c r="Y157" s="5"/>
      <c r="Z157" s="5"/>
      <c r="AA157" s="5"/>
      <c r="AB157" s="5"/>
    </row>
    <row r="158" spans="1:28" s="6" customFormat="1">
      <c r="A158" s="15"/>
      <c r="B158" s="2"/>
      <c r="C158" s="2"/>
      <c r="D158" s="2"/>
      <c r="E158" s="15"/>
      <c r="F158" s="15"/>
      <c r="G158" s="15"/>
      <c r="H158" s="4"/>
      <c r="I158" s="44"/>
      <c r="J158" s="44"/>
      <c r="K158" s="5"/>
      <c r="L158" s="5"/>
      <c r="M158" s="5"/>
      <c r="N158" s="5"/>
      <c r="O158" s="5"/>
      <c r="P158" s="5"/>
      <c r="Q158" s="5"/>
      <c r="R158" s="5"/>
      <c r="S158" s="5"/>
      <c r="T158" s="5"/>
      <c r="U158" s="5"/>
      <c r="V158" s="5"/>
      <c r="W158" s="5"/>
      <c r="X158" s="5"/>
      <c r="Y158" s="5"/>
      <c r="Z158" s="5"/>
      <c r="AA158" s="5"/>
      <c r="AB158" s="5"/>
    </row>
    <row r="159" spans="1:28">
      <c r="H159" s="7"/>
    </row>
    <row r="160" spans="1:28" ht="20.25" customHeight="1">
      <c r="H160" s="7"/>
    </row>
    <row r="161" spans="8:8" ht="25.5" customHeight="1">
      <c r="H161" s="7"/>
    </row>
    <row r="162" spans="8:8" ht="13.5" customHeight="1">
      <c r="H162" s="7"/>
    </row>
    <row r="163" spans="8:8">
      <c r="H163" s="7"/>
    </row>
    <row r="164" spans="8:8">
      <c r="H164" s="7"/>
    </row>
    <row r="165" spans="8:8">
      <c r="H165" s="7"/>
    </row>
    <row r="166" spans="8:8">
      <c r="H166" s="7"/>
    </row>
    <row r="167" spans="8:8">
      <c r="H167" s="7"/>
    </row>
    <row r="168" spans="8:8">
      <c r="H168" s="7"/>
    </row>
    <row r="169" spans="8:8">
      <c r="H169" s="7"/>
    </row>
    <row r="170" spans="8:8">
      <c r="H170" s="7"/>
    </row>
    <row r="171" spans="8:8">
      <c r="H171" s="7"/>
    </row>
    <row r="172" spans="8:8">
      <c r="H172" s="7"/>
    </row>
    <row r="173" spans="8:8">
      <c r="H173" s="7"/>
    </row>
    <row r="174" spans="8:8">
      <c r="H174" s="7"/>
    </row>
    <row r="175" spans="8:8">
      <c r="H175" s="7"/>
    </row>
    <row r="176" spans="8:8">
      <c r="H176" s="7"/>
    </row>
    <row r="177" spans="8:8">
      <c r="H177" s="7"/>
    </row>
    <row r="178" spans="8:8">
      <c r="H178" s="7"/>
    </row>
    <row r="179" spans="8:8">
      <c r="H179" s="7"/>
    </row>
    <row r="180" spans="8:8">
      <c r="H180" s="7"/>
    </row>
    <row r="181" spans="8:8">
      <c r="H181" s="7"/>
    </row>
    <row r="182" spans="8:8">
      <c r="H182" s="7"/>
    </row>
  </sheetData>
  <sheetCalcPr fullCalcOnLoad="1"/>
  <sheetProtection password="CF3B" sheet="1" objects="1" scenarios="1"/>
  <mergeCells count="19">
    <mergeCell ref="A1:G1"/>
    <mergeCell ref="D2:F2"/>
    <mergeCell ref="A3:G3"/>
    <mergeCell ref="A4:A5"/>
    <mergeCell ref="A9:A10"/>
    <mergeCell ref="B4:C5"/>
    <mergeCell ref="A2:C2"/>
    <mergeCell ref="E76:F76"/>
    <mergeCell ref="B14:C15"/>
    <mergeCell ref="B9:C10"/>
    <mergeCell ref="B20:C21"/>
    <mergeCell ref="B27:C28"/>
    <mergeCell ref="B40:C41"/>
    <mergeCell ref="A74:A75"/>
    <mergeCell ref="B74:C75"/>
    <mergeCell ref="A14:A15"/>
    <mergeCell ref="A20:A21"/>
    <mergeCell ref="A27:A28"/>
    <mergeCell ref="A40:A41"/>
  </mergeCells>
  <phoneticPr fontId="0" type="noConversion"/>
  <conditionalFormatting sqref="G2 G4:G65538">
    <cfRule type="expression" dxfId="9" priority="1" stopIfTrue="1">
      <formula>ISERROR(G2)</formula>
    </cfRule>
  </conditionalFormatting>
  <dataValidations count="1">
    <dataValidation type="list" allowBlank="1" showInputMessage="1" showErrorMessage="1" sqref="D76">
      <formula1>$J$76:$J$77</formula1>
    </dataValidation>
  </dataValidations>
  <printOptions horizontalCentered="1" verticalCentered="1"/>
  <pageMargins left="0.17" right="0.17" top="0.19" bottom="0.19" header="0.5" footer="0.25"/>
  <headerFooter alignWithMargins="0"/>
  <legacyDrawingHF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B182"/>
  <sheetViews>
    <sheetView workbookViewId="0">
      <selection activeCell="D6" sqref="D6"/>
    </sheetView>
  </sheetViews>
  <sheetFormatPr baseColWidth="10" defaultColWidth="8.83203125" defaultRowHeight="12"/>
  <cols>
    <col min="1" max="1" width="5.1640625" style="91" customWidth="1"/>
    <col min="2" max="2" width="10.5" style="67" customWidth="1"/>
    <col min="3" max="3" width="33.83203125" style="67" customWidth="1"/>
    <col min="4" max="4" width="25.5" style="67" customWidth="1"/>
    <col min="5" max="5" width="10.5" style="91" customWidth="1"/>
    <col min="6" max="6" width="16.83203125" style="91" customWidth="1"/>
    <col min="7" max="7" width="19" style="91" customWidth="1"/>
    <col min="8" max="8" width="57.5" style="66" customWidth="1"/>
    <col min="9" max="9" width="20.5" style="65" customWidth="1"/>
    <col min="10" max="10" width="24.33203125" style="65" customWidth="1"/>
    <col min="11" max="28" width="8.83203125" style="66"/>
    <col min="29" max="16384" width="8.83203125" style="67"/>
  </cols>
  <sheetData>
    <row r="1" spans="1:28" ht="16.5" customHeight="1">
      <c r="A1" s="241" t="s">
        <v>53</v>
      </c>
      <c r="B1" s="242"/>
      <c r="C1" s="242"/>
      <c r="D1" s="242"/>
      <c r="E1" s="242"/>
      <c r="F1" s="242"/>
      <c r="G1" s="242"/>
      <c r="H1" s="163"/>
    </row>
    <row r="2" spans="1:28" ht="18.75" customHeight="1">
      <c r="A2" s="243" t="s">
        <v>93</v>
      </c>
      <c r="B2" s="244"/>
      <c r="C2" s="244"/>
      <c r="D2" s="245">
        <f>'Summary Base Bid A-1 '!$D$2</f>
        <v>0</v>
      </c>
      <c r="E2" s="246"/>
      <c r="F2" s="246"/>
      <c r="G2" s="80"/>
      <c r="H2" s="163"/>
      <c r="I2" s="65">
        <f>D2</f>
        <v>0</v>
      </c>
    </row>
    <row r="3" spans="1:28" ht="38.25" customHeight="1">
      <c r="A3" s="247" t="s">
        <v>54</v>
      </c>
      <c r="B3" s="248"/>
      <c r="C3" s="248"/>
      <c r="D3" s="248"/>
      <c r="E3" s="248"/>
      <c r="F3" s="248"/>
      <c r="G3" s="248"/>
      <c r="H3" s="163"/>
      <c r="I3" s="65" t="s">
        <v>99</v>
      </c>
    </row>
    <row r="4" spans="1:28" s="71" customFormat="1" ht="12.75" customHeight="1">
      <c r="A4" s="235" t="s">
        <v>70</v>
      </c>
      <c r="B4" s="237" t="s">
        <v>71</v>
      </c>
      <c r="C4" s="238"/>
      <c r="D4" s="164" t="s">
        <v>100</v>
      </c>
      <c r="E4" s="165" t="s">
        <v>127</v>
      </c>
      <c r="F4" s="166" t="s">
        <v>68</v>
      </c>
      <c r="G4" s="167" t="s">
        <v>125</v>
      </c>
      <c r="H4" s="168"/>
      <c r="I4" s="69"/>
      <c r="J4" s="69"/>
      <c r="K4" s="68"/>
      <c r="L4" s="70"/>
      <c r="M4" s="70"/>
      <c r="N4" s="70"/>
      <c r="O4" s="70"/>
      <c r="P4" s="70"/>
      <c r="Q4" s="70"/>
      <c r="R4" s="70"/>
      <c r="S4" s="70"/>
      <c r="T4" s="70"/>
      <c r="U4" s="70"/>
      <c r="V4" s="70"/>
      <c r="W4" s="70"/>
      <c r="X4" s="70"/>
      <c r="Y4" s="70"/>
      <c r="Z4" s="70"/>
      <c r="AA4" s="70"/>
      <c r="AB4" s="70"/>
    </row>
    <row r="5" spans="1:28" s="71" customFormat="1" ht="12.75" customHeight="1">
      <c r="A5" s="236"/>
      <c r="B5" s="238"/>
      <c r="C5" s="238"/>
      <c r="D5" s="76"/>
      <c r="E5" s="159"/>
      <c r="F5" s="159"/>
      <c r="G5" s="159"/>
      <c r="H5" s="168"/>
      <c r="I5" s="69"/>
      <c r="J5" s="69"/>
      <c r="K5" s="68"/>
      <c r="L5" s="70"/>
      <c r="M5" s="70"/>
      <c r="N5" s="70"/>
      <c r="O5" s="70"/>
      <c r="P5" s="70"/>
      <c r="Q5" s="70"/>
      <c r="R5" s="70"/>
      <c r="S5" s="70"/>
      <c r="T5" s="70"/>
      <c r="U5" s="70"/>
      <c r="V5" s="70"/>
      <c r="W5" s="70"/>
      <c r="X5" s="70"/>
      <c r="Y5" s="70"/>
      <c r="Z5" s="70"/>
      <c r="AA5" s="70"/>
      <c r="AB5" s="70"/>
    </row>
    <row r="6" spans="1:28" ht="12.75" customHeight="1">
      <c r="A6" s="91">
        <v>1</v>
      </c>
      <c r="B6" s="87" t="s">
        <v>136</v>
      </c>
      <c r="C6" s="87" t="s">
        <v>82</v>
      </c>
      <c r="D6" s="150"/>
      <c r="E6" s="63">
        <v>82</v>
      </c>
      <c r="F6" s="149"/>
      <c r="G6" s="169">
        <f>E6*F6</f>
        <v>0</v>
      </c>
      <c r="H6" s="163"/>
      <c r="I6" s="74"/>
      <c r="J6" s="74"/>
      <c r="K6" s="64"/>
    </row>
    <row r="7" spans="1:28" ht="12.75" customHeight="1">
      <c r="A7" s="91">
        <v>2</v>
      </c>
      <c r="B7" s="87" t="s">
        <v>137</v>
      </c>
      <c r="C7" s="87" t="s">
        <v>83</v>
      </c>
      <c r="D7" s="150"/>
      <c r="E7" s="63">
        <v>9</v>
      </c>
      <c r="F7" s="149"/>
      <c r="G7" s="169">
        <f t="shared" ref="G7:G8" si="0">E7*F7</f>
        <v>0</v>
      </c>
      <c r="H7" s="163"/>
      <c r="I7" s="74"/>
      <c r="J7" s="74"/>
      <c r="K7" s="64"/>
    </row>
    <row r="8" spans="1:28" ht="12.75" customHeight="1">
      <c r="A8" s="91">
        <v>3</v>
      </c>
      <c r="B8" s="87" t="s">
        <v>138</v>
      </c>
      <c r="C8" s="87" t="s">
        <v>84</v>
      </c>
      <c r="D8" s="87"/>
      <c r="E8" s="157">
        <v>1</v>
      </c>
      <c r="F8" s="170">
        <f>'Summary Base Bid A-1 '!$F$8</f>
        <v>0</v>
      </c>
      <c r="G8" s="170">
        <f t="shared" si="0"/>
        <v>0</v>
      </c>
      <c r="H8" s="163"/>
      <c r="I8" s="74"/>
      <c r="J8" s="74"/>
      <c r="K8" s="64"/>
    </row>
    <row r="9" spans="1:28" ht="12.75" customHeight="1">
      <c r="A9" s="235" t="s">
        <v>77</v>
      </c>
      <c r="B9" s="237" t="s">
        <v>72</v>
      </c>
      <c r="C9" s="239"/>
      <c r="D9" s="155" t="s">
        <v>128</v>
      </c>
      <c r="E9" s="158">
        <f>SUM(E6:E8)</f>
        <v>92</v>
      </c>
      <c r="F9" s="171"/>
      <c r="G9" s="171">
        <f>SUM(G6:G8)</f>
        <v>0</v>
      </c>
      <c r="H9" s="163"/>
      <c r="I9" s="172">
        <f>G9</f>
        <v>0</v>
      </c>
      <c r="J9" s="74"/>
      <c r="K9" s="64"/>
    </row>
    <row r="10" spans="1:28" ht="12.75" customHeight="1">
      <c r="A10" s="236"/>
      <c r="B10" s="239"/>
      <c r="C10" s="239"/>
      <c r="D10" s="76"/>
      <c r="E10" s="159"/>
      <c r="F10" s="173"/>
      <c r="G10" s="173"/>
      <c r="H10" s="163"/>
      <c r="I10" s="74"/>
      <c r="J10" s="74"/>
      <c r="K10" s="64"/>
    </row>
    <row r="11" spans="1:28" ht="12.75" customHeight="1">
      <c r="A11" s="91">
        <v>1</v>
      </c>
      <c r="B11" s="87" t="s">
        <v>139</v>
      </c>
      <c r="C11" s="87" t="s">
        <v>85</v>
      </c>
      <c r="D11" s="150"/>
      <c r="E11" s="204">
        <v>239</v>
      </c>
      <c r="F11" s="149"/>
      <c r="G11" s="169">
        <f t="shared" ref="G11:G13" si="1">E11*F11</f>
        <v>0</v>
      </c>
      <c r="H11" s="163"/>
      <c r="I11" s="74"/>
      <c r="J11" s="74"/>
      <c r="K11" s="64"/>
    </row>
    <row r="12" spans="1:28" ht="12.75" customHeight="1">
      <c r="A12" s="91">
        <v>2</v>
      </c>
      <c r="B12" s="87" t="s">
        <v>140</v>
      </c>
      <c r="C12" s="87" t="s">
        <v>87</v>
      </c>
      <c r="D12" s="87"/>
      <c r="E12" s="63">
        <v>3</v>
      </c>
      <c r="F12" s="169">
        <f>'Summary Base Bid A-1 '!F12</f>
        <v>0</v>
      </c>
      <c r="G12" s="169">
        <f t="shared" si="1"/>
        <v>0</v>
      </c>
      <c r="H12" s="163"/>
      <c r="I12" s="74"/>
      <c r="J12" s="74"/>
      <c r="K12" s="64"/>
    </row>
    <row r="13" spans="1:28" ht="12.75" customHeight="1">
      <c r="A13" s="91">
        <v>3</v>
      </c>
      <c r="B13" s="87" t="s">
        <v>141</v>
      </c>
      <c r="C13" s="87" t="s">
        <v>86</v>
      </c>
      <c r="D13" s="87"/>
      <c r="E13" s="157">
        <v>4</v>
      </c>
      <c r="F13" s="170">
        <f>'Summary Base Bid A-1 '!F13</f>
        <v>0</v>
      </c>
      <c r="G13" s="170">
        <f t="shared" si="1"/>
        <v>0</v>
      </c>
      <c r="H13" s="163"/>
      <c r="I13" s="74"/>
      <c r="J13" s="74"/>
      <c r="K13" s="64"/>
    </row>
    <row r="14" spans="1:28" ht="12.75" customHeight="1">
      <c r="A14" s="235" t="s">
        <v>78</v>
      </c>
      <c r="B14" s="240" t="s">
        <v>73</v>
      </c>
      <c r="C14" s="238"/>
      <c r="D14" s="155" t="s">
        <v>129</v>
      </c>
      <c r="E14" s="158">
        <f>SUM(E11:E13)</f>
        <v>246</v>
      </c>
      <c r="F14" s="171"/>
      <c r="G14" s="171">
        <f>SUM(G11:G13)</f>
        <v>0</v>
      </c>
      <c r="H14" s="163"/>
      <c r="I14" s="172">
        <f>G14</f>
        <v>0</v>
      </c>
      <c r="J14" s="74"/>
      <c r="K14" s="64"/>
    </row>
    <row r="15" spans="1:28" ht="12.75" customHeight="1">
      <c r="A15" s="236"/>
      <c r="B15" s="238"/>
      <c r="C15" s="238"/>
      <c r="D15" s="76"/>
      <c r="E15" s="159"/>
      <c r="F15" s="173"/>
      <c r="G15" s="173"/>
      <c r="H15" s="163"/>
      <c r="I15" s="74"/>
      <c r="J15" s="74"/>
      <c r="K15" s="64"/>
    </row>
    <row r="16" spans="1:28" ht="12.75" customHeight="1">
      <c r="A16" s="91">
        <v>1</v>
      </c>
      <c r="B16" s="67" t="s">
        <v>142</v>
      </c>
      <c r="C16" s="87" t="s">
        <v>153</v>
      </c>
      <c r="D16" s="150"/>
      <c r="E16" s="204">
        <v>369</v>
      </c>
      <c r="F16" s="149"/>
      <c r="G16" s="169">
        <f t="shared" ref="G16:G19" si="2">E16*F16</f>
        <v>0</v>
      </c>
      <c r="H16" s="163"/>
      <c r="I16" s="74"/>
      <c r="J16" s="74"/>
      <c r="K16" s="64"/>
    </row>
    <row r="17" spans="1:11" ht="12.75" customHeight="1">
      <c r="A17" s="91">
        <v>2</v>
      </c>
      <c r="B17" s="67" t="s">
        <v>143</v>
      </c>
      <c r="C17" s="87" t="s">
        <v>152</v>
      </c>
      <c r="D17" s="150"/>
      <c r="E17" s="204">
        <v>228</v>
      </c>
      <c r="F17" s="149"/>
      <c r="G17" s="169">
        <f t="shared" si="2"/>
        <v>0</v>
      </c>
      <c r="H17" s="163"/>
      <c r="I17" s="74"/>
      <c r="J17" s="74"/>
      <c r="K17" s="64"/>
    </row>
    <row r="18" spans="1:11" ht="12.75" customHeight="1">
      <c r="A18" s="91">
        <v>3</v>
      </c>
      <c r="B18" s="67" t="s">
        <v>144</v>
      </c>
      <c r="C18" s="87" t="s">
        <v>154</v>
      </c>
      <c r="D18" s="150"/>
      <c r="E18" s="63">
        <v>9</v>
      </c>
      <c r="F18" s="149"/>
      <c r="G18" s="169">
        <f t="shared" si="2"/>
        <v>0</v>
      </c>
      <c r="H18" s="163"/>
      <c r="I18" s="74"/>
      <c r="J18" s="74"/>
      <c r="K18" s="64"/>
    </row>
    <row r="19" spans="1:11" ht="12.75" customHeight="1">
      <c r="A19" s="91">
        <v>4</v>
      </c>
      <c r="B19" s="67" t="s">
        <v>145</v>
      </c>
      <c r="C19" s="87" t="s">
        <v>135</v>
      </c>
      <c r="D19" s="150"/>
      <c r="E19" s="157">
        <v>1</v>
      </c>
      <c r="F19" s="149"/>
      <c r="G19" s="170">
        <f t="shared" si="2"/>
        <v>0</v>
      </c>
      <c r="H19" s="163"/>
      <c r="I19" s="74"/>
      <c r="J19" s="74"/>
      <c r="K19" s="64"/>
    </row>
    <row r="20" spans="1:11" ht="12.75" customHeight="1">
      <c r="A20" s="235" t="s">
        <v>79</v>
      </c>
      <c r="B20" s="237" t="s">
        <v>74</v>
      </c>
      <c r="C20" s="238"/>
      <c r="D20" s="155" t="s">
        <v>130</v>
      </c>
      <c r="E20" s="158">
        <f>SUM(E16:E19)</f>
        <v>607</v>
      </c>
      <c r="F20" s="171"/>
      <c r="G20" s="171">
        <f>SUM(G16:G19)</f>
        <v>0</v>
      </c>
      <c r="H20" s="163"/>
      <c r="I20" s="172">
        <f>G20</f>
        <v>0</v>
      </c>
      <c r="J20" s="74"/>
      <c r="K20" s="64"/>
    </row>
    <row r="21" spans="1:11" ht="12.75" customHeight="1">
      <c r="A21" s="236"/>
      <c r="B21" s="238"/>
      <c r="C21" s="238"/>
      <c r="D21" s="76"/>
      <c r="E21" s="159"/>
      <c r="F21" s="173"/>
      <c r="G21" s="173"/>
      <c r="H21" s="163"/>
      <c r="I21" s="74"/>
      <c r="J21" s="74"/>
      <c r="K21" s="64"/>
    </row>
    <row r="22" spans="1:11" ht="12.75" customHeight="1">
      <c r="A22" s="91">
        <v>1</v>
      </c>
      <c r="B22" s="67" t="s">
        <v>146</v>
      </c>
      <c r="C22" s="87" t="s">
        <v>90</v>
      </c>
      <c r="D22" s="150"/>
      <c r="E22" s="63">
        <v>248</v>
      </c>
      <c r="F22" s="149"/>
      <c r="G22" s="169">
        <f t="shared" ref="G22:G26" si="3">E22*F22</f>
        <v>0</v>
      </c>
      <c r="H22" s="163"/>
      <c r="I22" s="74"/>
      <c r="J22" s="74"/>
      <c r="K22" s="64"/>
    </row>
    <row r="23" spans="1:11" ht="12.75" customHeight="1">
      <c r="A23" s="91">
        <v>2</v>
      </c>
      <c r="B23" s="67" t="s">
        <v>147</v>
      </c>
      <c r="C23" s="87" t="s">
        <v>91</v>
      </c>
      <c r="D23" s="150"/>
      <c r="E23" s="63">
        <v>58</v>
      </c>
      <c r="F23" s="149"/>
      <c r="G23" s="169">
        <f t="shared" si="3"/>
        <v>0</v>
      </c>
      <c r="H23" s="163"/>
      <c r="I23" s="74"/>
      <c r="J23" s="74"/>
      <c r="K23" s="64"/>
    </row>
    <row r="24" spans="1:11" ht="12.75" customHeight="1">
      <c r="A24" s="91">
        <v>3</v>
      </c>
      <c r="B24" s="67" t="s">
        <v>148</v>
      </c>
      <c r="C24" s="87" t="s">
        <v>151</v>
      </c>
      <c r="D24" s="148"/>
      <c r="E24" s="160" t="s">
        <v>134</v>
      </c>
      <c r="F24" s="149"/>
      <c r="G24" s="169" t="e">
        <f t="shared" si="3"/>
        <v>#VALUE!</v>
      </c>
      <c r="H24" s="163"/>
      <c r="I24" s="74"/>
      <c r="J24" s="74"/>
      <c r="K24" s="64"/>
    </row>
    <row r="25" spans="1:11" ht="12.75" customHeight="1">
      <c r="A25" s="91">
        <v>4</v>
      </c>
      <c r="B25" s="67" t="s">
        <v>149</v>
      </c>
      <c r="C25" s="87" t="s">
        <v>176</v>
      </c>
      <c r="D25" s="148"/>
      <c r="E25" s="160">
        <v>19</v>
      </c>
      <c r="F25" s="149"/>
      <c r="G25" s="169">
        <f t="shared" si="3"/>
        <v>0</v>
      </c>
      <c r="H25" s="163"/>
      <c r="I25" s="74"/>
      <c r="J25" s="74"/>
      <c r="K25" s="64"/>
    </row>
    <row r="26" spans="1:11" ht="12.75" customHeight="1">
      <c r="A26" s="91">
        <v>5</v>
      </c>
      <c r="B26" s="67" t="s">
        <v>150</v>
      </c>
      <c r="C26" s="87" t="s">
        <v>89</v>
      </c>
      <c r="D26" s="183"/>
      <c r="E26" s="161" t="s">
        <v>134</v>
      </c>
      <c r="F26" s="149"/>
      <c r="G26" s="170" t="e">
        <f t="shared" si="3"/>
        <v>#VALUE!</v>
      </c>
      <c r="H26" s="163"/>
      <c r="I26" s="74"/>
      <c r="J26" s="74"/>
      <c r="K26" s="64"/>
    </row>
    <row r="27" spans="1:11" ht="12.75" customHeight="1">
      <c r="A27" s="235" t="s">
        <v>80</v>
      </c>
      <c r="B27" s="237" t="s">
        <v>75</v>
      </c>
      <c r="C27" s="238"/>
      <c r="D27" s="155" t="s">
        <v>132</v>
      </c>
      <c r="E27" s="158">
        <f>SUM(E22:E26)</f>
        <v>325</v>
      </c>
      <c r="F27" s="171"/>
      <c r="G27" s="171">
        <f>SUM(G22+G23+G25)</f>
        <v>0</v>
      </c>
      <c r="H27" s="163"/>
      <c r="I27" s="172">
        <f>G27</f>
        <v>0</v>
      </c>
      <c r="J27" s="74"/>
      <c r="K27" s="64"/>
    </row>
    <row r="28" spans="1:11" ht="12.75" customHeight="1">
      <c r="A28" s="236"/>
      <c r="B28" s="238"/>
      <c r="C28" s="238"/>
      <c r="D28" s="76"/>
      <c r="E28" s="159"/>
      <c r="F28" s="173"/>
      <c r="G28" s="173"/>
      <c r="H28" s="163"/>
      <c r="I28" s="74"/>
      <c r="J28" s="74"/>
      <c r="K28" s="64"/>
    </row>
    <row r="29" spans="1:11" ht="12.75" customHeight="1">
      <c r="A29" s="91">
        <v>1</v>
      </c>
      <c r="B29" s="67" t="s">
        <v>157</v>
      </c>
      <c r="C29" s="137" t="s">
        <v>105</v>
      </c>
      <c r="D29" s="150"/>
      <c r="E29" s="160">
        <v>56</v>
      </c>
      <c r="F29" s="149"/>
      <c r="G29" s="169">
        <f t="shared" ref="G29:G39" si="4">E29*F29</f>
        <v>0</v>
      </c>
      <c r="H29" s="163"/>
      <c r="I29" s="74"/>
      <c r="J29" s="74"/>
      <c r="K29" s="64"/>
    </row>
    <row r="30" spans="1:11" ht="12.75" customHeight="1">
      <c r="A30" s="91">
        <v>2</v>
      </c>
      <c r="B30" s="67" t="s">
        <v>158</v>
      </c>
      <c r="C30" s="137" t="s">
        <v>101</v>
      </c>
      <c r="D30" s="150"/>
      <c r="E30" s="160">
        <v>2</v>
      </c>
      <c r="F30" s="149"/>
      <c r="G30" s="169">
        <f t="shared" si="4"/>
        <v>0</v>
      </c>
      <c r="H30" s="163"/>
      <c r="I30" s="74"/>
      <c r="J30" s="74"/>
      <c r="K30" s="64"/>
    </row>
    <row r="31" spans="1:11" ht="12.75" customHeight="1">
      <c r="A31" s="91">
        <v>3</v>
      </c>
      <c r="B31" s="211" t="s">
        <v>17</v>
      </c>
      <c r="C31" s="137" t="s">
        <v>102</v>
      </c>
      <c r="D31" s="150"/>
      <c r="E31" s="204">
        <v>2</v>
      </c>
      <c r="F31" s="149"/>
      <c r="G31" s="169">
        <f t="shared" si="4"/>
        <v>0</v>
      </c>
      <c r="H31" s="163"/>
      <c r="I31" s="74"/>
      <c r="J31" s="74"/>
      <c r="K31" s="64"/>
    </row>
    <row r="32" spans="1:11" ht="12.75" customHeight="1">
      <c r="A32" s="212">
        <v>3</v>
      </c>
      <c r="B32" s="213" t="s">
        <v>15</v>
      </c>
      <c r="C32" s="210" t="s">
        <v>102</v>
      </c>
      <c r="D32" s="150"/>
      <c r="E32" s="204">
        <v>8</v>
      </c>
      <c r="F32" s="149"/>
      <c r="G32" s="169">
        <f t="shared" ref="G32" si="5">E32*F32</f>
        <v>0</v>
      </c>
      <c r="H32" s="163"/>
      <c r="I32" s="74"/>
      <c r="J32" s="74"/>
      <c r="K32" s="64"/>
    </row>
    <row r="33" spans="1:11" ht="12.75" customHeight="1">
      <c r="A33" s="91">
        <v>4</v>
      </c>
      <c r="B33" s="67" t="s">
        <v>159</v>
      </c>
      <c r="C33" s="137" t="s">
        <v>103</v>
      </c>
      <c r="D33" s="150"/>
      <c r="E33" s="204">
        <v>2</v>
      </c>
      <c r="F33" s="149"/>
      <c r="G33" s="169">
        <f t="shared" si="4"/>
        <v>0</v>
      </c>
      <c r="H33" s="163"/>
      <c r="I33" s="74"/>
      <c r="J33" s="74"/>
      <c r="K33" s="64"/>
    </row>
    <row r="34" spans="1:11" ht="12.75" customHeight="1">
      <c r="A34" s="91">
        <v>5</v>
      </c>
      <c r="B34" s="67" t="s">
        <v>160</v>
      </c>
      <c r="C34" s="137" t="s">
        <v>104</v>
      </c>
      <c r="D34" s="150"/>
      <c r="E34" s="204">
        <v>4</v>
      </c>
      <c r="F34" s="149"/>
      <c r="G34" s="169">
        <f t="shared" si="4"/>
        <v>0</v>
      </c>
      <c r="H34" s="163"/>
      <c r="I34" s="74"/>
      <c r="J34" s="74"/>
      <c r="K34" s="64"/>
    </row>
    <row r="35" spans="1:11" ht="12.75" customHeight="1">
      <c r="A35" s="91">
        <v>6</v>
      </c>
      <c r="B35" s="67" t="s">
        <v>161</v>
      </c>
      <c r="C35" s="137" t="s">
        <v>167</v>
      </c>
      <c r="D35" s="150"/>
      <c r="E35" s="160">
        <v>12</v>
      </c>
      <c r="F35" s="149"/>
      <c r="G35" s="169">
        <f t="shared" si="4"/>
        <v>0</v>
      </c>
      <c r="H35" s="163"/>
      <c r="I35" s="74"/>
      <c r="J35" s="74"/>
      <c r="K35" s="64"/>
    </row>
    <row r="36" spans="1:11" ht="12.75" customHeight="1">
      <c r="A36" s="91">
        <v>7</v>
      </c>
      <c r="B36" s="67" t="s">
        <v>162</v>
      </c>
      <c r="C36" s="203" t="s">
        <v>12</v>
      </c>
      <c r="D36" s="150"/>
      <c r="E36" s="160">
        <v>2</v>
      </c>
      <c r="F36" s="149"/>
      <c r="G36" s="169">
        <f t="shared" si="4"/>
        <v>0</v>
      </c>
      <c r="H36" s="163"/>
      <c r="I36" s="74"/>
      <c r="J36" s="74"/>
      <c r="K36" s="64"/>
    </row>
    <row r="37" spans="1:11" ht="12.75" customHeight="1">
      <c r="A37" s="91">
        <v>8</v>
      </c>
      <c r="B37" s="67" t="s">
        <v>163</v>
      </c>
      <c r="C37" s="137" t="s">
        <v>174</v>
      </c>
      <c r="D37" s="150"/>
      <c r="E37" s="160">
        <v>6</v>
      </c>
      <c r="F37" s="149"/>
      <c r="G37" s="169">
        <f t="shared" si="4"/>
        <v>0</v>
      </c>
      <c r="H37" s="163"/>
      <c r="I37" s="74"/>
      <c r="J37" s="74"/>
      <c r="K37" s="64"/>
    </row>
    <row r="38" spans="1:11" ht="12.75" customHeight="1">
      <c r="A38" s="91">
        <v>9</v>
      </c>
      <c r="B38" s="67" t="s">
        <v>164</v>
      </c>
      <c r="C38" s="137" t="s">
        <v>168</v>
      </c>
      <c r="D38" s="150"/>
      <c r="E38" s="160">
        <v>12</v>
      </c>
      <c r="F38" s="149"/>
      <c r="G38" s="169">
        <f t="shared" si="4"/>
        <v>0</v>
      </c>
      <c r="H38" s="163"/>
      <c r="I38" s="74"/>
      <c r="J38" s="74"/>
      <c r="K38" s="64"/>
    </row>
    <row r="39" spans="1:11" ht="12.75" customHeight="1">
      <c r="A39" s="91">
        <v>10</v>
      </c>
      <c r="B39" s="67" t="s">
        <v>165</v>
      </c>
      <c r="C39" s="137" t="s">
        <v>169</v>
      </c>
      <c r="D39" s="150"/>
      <c r="E39" s="162">
        <v>48</v>
      </c>
      <c r="F39" s="149"/>
      <c r="G39" s="170">
        <f t="shared" si="4"/>
        <v>0</v>
      </c>
      <c r="H39" s="163"/>
      <c r="I39" s="74"/>
      <c r="J39" s="74"/>
      <c r="K39" s="64"/>
    </row>
    <row r="40" spans="1:11" ht="12.75" customHeight="1">
      <c r="A40" s="235" t="s">
        <v>81</v>
      </c>
      <c r="B40" s="237" t="s">
        <v>76</v>
      </c>
      <c r="C40" s="238"/>
      <c r="D40" s="155" t="s">
        <v>131</v>
      </c>
      <c r="E40" s="158">
        <f>SUM(E29:E39)</f>
        <v>154</v>
      </c>
      <c r="F40" s="171"/>
      <c r="G40" s="174">
        <f>SUM(G29:G39)</f>
        <v>0</v>
      </c>
      <c r="H40" s="163"/>
      <c r="I40" s="172">
        <f>G40</f>
        <v>0</v>
      </c>
      <c r="J40" s="74"/>
      <c r="K40" s="64"/>
    </row>
    <row r="41" spans="1:11" ht="12.75" customHeight="1">
      <c r="A41" s="236"/>
      <c r="B41" s="238"/>
      <c r="C41" s="238"/>
      <c r="D41" s="76"/>
      <c r="E41" s="159"/>
      <c r="F41" s="173"/>
      <c r="G41" s="173"/>
      <c r="H41" s="163"/>
      <c r="I41" s="74"/>
      <c r="J41" s="74"/>
      <c r="K41" s="64"/>
    </row>
    <row r="42" spans="1:11" ht="12.75" customHeight="1">
      <c r="A42" s="91">
        <v>1</v>
      </c>
      <c r="B42" s="75" t="s">
        <v>180</v>
      </c>
      <c r="C42" s="87" t="s">
        <v>206</v>
      </c>
      <c r="D42" s="184"/>
      <c r="E42" s="63">
        <v>28</v>
      </c>
      <c r="F42" s="147">
        <f>'Summary Base Bid A-1 '!F42</f>
        <v>0</v>
      </c>
      <c r="G42" s="169">
        <f t="shared" ref="G42:G72" si="6">E42*F42</f>
        <v>0</v>
      </c>
      <c r="H42" s="163"/>
      <c r="I42" s="74"/>
      <c r="J42" s="74"/>
      <c r="K42" s="64"/>
    </row>
    <row r="43" spans="1:11" ht="12.75" customHeight="1">
      <c r="A43" s="91">
        <v>2</v>
      </c>
      <c r="B43" s="75" t="s">
        <v>179</v>
      </c>
      <c r="C43" s="87" t="s">
        <v>207</v>
      </c>
      <c r="D43" s="184"/>
      <c r="E43" s="160">
        <v>8</v>
      </c>
      <c r="F43" s="147">
        <f>'Summary Base Bid A-1 '!F43</f>
        <v>0</v>
      </c>
      <c r="G43" s="169">
        <f t="shared" si="6"/>
        <v>0</v>
      </c>
      <c r="H43" s="163"/>
      <c r="I43" s="74"/>
      <c r="J43" s="74"/>
      <c r="K43" s="64"/>
    </row>
    <row r="44" spans="1:11" ht="12.75" customHeight="1">
      <c r="A44" s="91">
        <v>3</v>
      </c>
      <c r="B44" s="75" t="s">
        <v>181</v>
      </c>
      <c r="C44" s="87" t="s">
        <v>208</v>
      </c>
      <c r="D44" s="184"/>
      <c r="E44" s="160">
        <v>1</v>
      </c>
      <c r="F44" s="147">
        <f>'Summary Base Bid A-1 '!F44</f>
        <v>0</v>
      </c>
      <c r="G44" s="169">
        <f t="shared" si="6"/>
        <v>0</v>
      </c>
      <c r="H44" s="163"/>
      <c r="I44" s="74"/>
      <c r="J44" s="74"/>
      <c r="K44" s="64"/>
    </row>
    <row r="45" spans="1:11" ht="12.75" customHeight="1">
      <c r="A45" s="91">
        <v>4</v>
      </c>
      <c r="B45" s="75" t="s">
        <v>177</v>
      </c>
      <c r="C45" s="87" t="s">
        <v>209</v>
      </c>
      <c r="D45" s="184"/>
      <c r="E45" s="160">
        <v>6</v>
      </c>
      <c r="F45" s="147">
        <f>'Summary Base Bid A-1 '!F45</f>
        <v>0</v>
      </c>
      <c r="G45" s="169">
        <f t="shared" si="6"/>
        <v>0</v>
      </c>
      <c r="H45" s="163"/>
      <c r="I45" s="74"/>
      <c r="J45" s="74"/>
      <c r="K45" s="64"/>
    </row>
    <row r="46" spans="1:11" ht="12.75" customHeight="1">
      <c r="A46" s="91">
        <v>5</v>
      </c>
      <c r="B46" s="75" t="s">
        <v>182</v>
      </c>
      <c r="C46" s="87" t="s">
        <v>210</v>
      </c>
      <c r="D46" s="184"/>
      <c r="E46" s="160">
        <v>10</v>
      </c>
      <c r="F46" s="147">
        <f>'Summary Base Bid A-1 '!F46</f>
        <v>0</v>
      </c>
      <c r="G46" s="169">
        <f t="shared" si="6"/>
        <v>0</v>
      </c>
      <c r="H46" s="163"/>
      <c r="I46" s="74"/>
      <c r="J46" s="74"/>
      <c r="K46" s="64"/>
    </row>
    <row r="47" spans="1:11" ht="12.75" customHeight="1">
      <c r="A47" s="91">
        <v>6</v>
      </c>
      <c r="B47" s="75" t="s">
        <v>183</v>
      </c>
      <c r="C47" s="87" t="s">
        <v>211</v>
      </c>
      <c r="D47" s="184"/>
      <c r="E47" s="204">
        <v>35</v>
      </c>
      <c r="F47" s="147">
        <f>'Summary Base Bid A-1 '!F47</f>
        <v>0</v>
      </c>
      <c r="G47" s="169">
        <f t="shared" si="6"/>
        <v>0</v>
      </c>
      <c r="H47" s="163"/>
      <c r="I47" s="74"/>
      <c r="J47" s="74"/>
      <c r="K47" s="64"/>
    </row>
    <row r="48" spans="1:11" ht="12.75" customHeight="1">
      <c r="A48" s="91">
        <v>7</v>
      </c>
      <c r="B48" s="75" t="s">
        <v>184</v>
      </c>
      <c r="C48" s="137" t="s">
        <v>49</v>
      </c>
      <c r="D48" s="184"/>
      <c r="E48" s="160">
        <v>6</v>
      </c>
      <c r="F48" s="147">
        <f>'Summary Base Bid A-1 '!F48</f>
        <v>0</v>
      </c>
      <c r="G48" s="169">
        <f t="shared" si="6"/>
        <v>0</v>
      </c>
      <c r="H48" s="163"/>
      <c r="I48" s="74"/>
      <c r="J48" s="74"/>
      <c r="K48" s="64"/>
    </row>
    <row r="49" spans="1:11" ht="12.75" customHeight="1">
      <c r="A49" s="91">
        <v>8</v>
      </c>
      <c r="B49" s="75" t="s">
        <v>185</v>
      </c>
      <c r="C49" s="137" t="s">
        <v>48</v>
      </c>
      <c r="D49" s="184"/>
      <c r="E49" s="160">
        <v>1</v>
      </c>
      <c r="F49" s="147">
        <f>'Summary Base Bid A-1 '!F49</f>
        <v>0</v>
      </c>
      <c r="G49" s="169">
        <f t="shared" si="6"/>
        <v>0</v>
      </c>
      <c r="H49" s="163"/>
      <c r="I49" s="74"/>
      <c r="J49" s="74"/>
      <c r="K49" s="64"/>
    </row>
    <row r="50" spans="1:11" ht="12.75" customHeight="1">
      <c r="A50" s="91">
        <v>9</v>
      </c>
      <c r="B50" s="75" t="s">
        <v>186</v>
      </c>
      <c r="C50" s="203" t="s">
        <v>13</v>
      </c>
      <c r="D50" s="185"/>
      <c r="E50" s="160">
        <v>4</v>
      </c>
      <c r="F50" s="147">
        <f>'Summary Base Bid A-1 '!F50</f>
        <v>0</v>
      </c>
      <c r="G50" s="169">
        <f t="shared" si="6"/>
        <v>0</v>
      </c>
      <c r="H50" s="163"/>
      <c r="I50" s="74"/>
      <c r="J50" s="74"/>
      <c r="K50" s="64"/>
    </row>
    <row r="51" spans="1:11" ht="12.75" customHeight="1">
      <c r="A51" s="91">
        <v>11</v>
      </c>
      <c r="B51" s="75" t="s">
        <v>187</v>
      </c>
      <c r="C51" s="87" t="s">
        <v>212</v>
      </c>
      <c r="D51" s="184"/>
      <c r="E51" s="160">
        <v>1</v>
      </c>
      <c r="F51" s="147">
        <f>'Summary Base Bid A-1 '!F51</f>
        <v>0</v>
      </c>
      <c r="G51" s="169">
        <f t="shared" si="6"/>
        <v>0</v>
      </c>
      <c r="H51" s="163"/>
      <c r="I51" s="74"/>
      <c r="J51" s="74"/>
      <c r="K51" s="64"/>
    </row>
    <row r="52" spans="1:11" ht="12.75" customHeight="1">
      <c r="A52" s="91">
        <v>12</v>
      </c>
      <c r="B52" s="75" t="s">
        <v>193</v>
      </c>
      <c r="C52" s="87" t="s">
        <v>213</v>
      </c>
      <c r="D52" s="184"/>
      <c r="E52" s="160">
        <v>2</v>
      </c>
      <c r="F52" s="147">
        <f>'Summary Base Bid A-1 '!F52</f>
        <v>0</v>
      </c>
      <c r="G52" s="169">
        <f t="shared" si="6"/>
        <v>0</v>
      </c>
      <c r="H52" s="163"/>
      <c r="I52" s="74"/>
      <c r="J52" s="74"/>
      <c r="K52" s="64"/>
    </row>
    <row r="53" spans="1:11" ht="12.75" customHeight="1">
      <c r="A53" s="91">
        <v>13</v>
      </c>
      <c r="B53" s="75" t="s">
        <v>194</v>
      </c>
      <c r="C53" s="137" t="s">
        <v>7</v>
      </c>
      <c r="D53" s="184"/>
      <c r="E53" s="160">
        <v>1</v>
      </c>
      <c r="F53" s="147">
        <f>'Summary Base Bid A-1 '!F53</f>
        <v>0</v>
      </c>
      <c r="G53" s="169">
        <f t="shared" si="6"/>
        <v>0</v>
      </c>
      <c r="H53" s="163"/>
      <c r="I53" s="74"/>
      <c r="J53" s="74"/>
      <c r="K53" s="64"/>
    </row>
    <row r="54" spans="1:11" ht="12.75" customHeight="1">
      <c r="A54" s="91">
        <v>14</v>
      </c>
      <c r="B54" s="75" t="s">
        <v>195</v>
      </c>
      <c r="C54" s="87" t="s">
        <v>215</v>
      </c>
      <c r="D54" s="184"/>
      <c r="E54" s="160">
        <v>2</v>
      </c>
      <c r="F54" s="147">
        <f>'Summary Base Bid A-1 '!F54</f>
        <v>0</v>
      </c>
      <c r="G54" s="169">
        <f t="shared" si="6"/>
        <v>0</v>
      </c>
      <c r="H54" s="163"/>
      <c r="I54" s="74"/>
      <c r="J54" s="74"/>
      <c r="K54" s="64"/>
    </row>
    <row r="55" spans="1:11" ht="12.75" customHeight="1">
      <c r="A55" s="91">
        <v>15</v>
      </c>
      <c r="B55" s="75" t="s">
        <v>178</v>
      </c>
      <c r="C55" s="137" t="s">
        <v>50</v>
      </c>
      <c r="D55" s="184"/>
      <c r="E55" s="160">
        <v>2</v>
      </c>
      <c r="F55" s="147">
        <f>'Summary Base Bid A-1 '!F55</f>
        <v>0</v>
      </c>
      <c r="G55" s="169">
        <f t="shared" si="6"/>
        <v>0</v>
      </c>
      <c r="H55" s="163"/>
      <c r="I55" s="74"/>
      <c r="J55" s="74"/>
      <c r="K55" s="64"/>
    </row>
    <row r="56" spans="1:11" ht="12.75" customHeight="1">
      <c r="A56" s="91">
        <v>16</v>
      </c>
      <c r="B56" s="75" t="s">
        <v>188</v>
      </c>
      <c r="C56" s="87" t="s">
        <v>216</v>
      </c>
      <c r="D56" s="184"/>
      <c r="E56" s="160">
        <v>1</v>
      </c>
      <c r="F56" s="147">
        <f>'Summary Base Bid A-1 '!F56</f>
        <v>0</v>
      </c>
      <c r="G56" s="169">
        <f t="shared" si="6"/>
        <v>0</v>
      </c>
      <c r="H56" s="163"/>
      <c r="I56" s="74"/>
      <c r="J56" s="74"/>
      <c r="K56" s="64"/>
    </row>
    <row r="57" spans="1:11" ht="12.75" customHeight="1">
      <c r="A57" s="91">
        <v>17</v>
      </c>
      <c r="B57" s="75" t="s">
        <v>196</v>
      </c>
      <c r="C57" s="87" t="s">
        <v>217</v>
      </c>
      <c r="D57" s="184"/>
      <c r="E57" s="160">
        <v>2</v>
      </c>
      <c r="F57" s="147">
        <f>'Summary Base Bid A-1 '!F57</f>
        <v>0</v>
      </c>
      <c r="G57" s="169">
        <f t="shared" si="6"/>
        <v>0</v>
      </c>
      <c r="H57" s="163"/>
      <c r="I57" s="74"/>
      <c r="J57" s="74"/>
      <c r="K57" s="64"/>
    </row>
    <row r="58" spans="1:11" ht="12.75" customHeight="1">
      <c r="A58" s="91">
        <v>18</v>
      </c>
      <c r="B58" s="75" t="s">
        <v>197</v>
      </c>
      <c r="C58" s="87" t="s">
        <v>218</v>
      </c>
      <c r="D58" s="184"/>
      <c r="E58" s="160">
        <v>1</v>
      </c>
      <c r="F58" s="147">
        <f>'Summary Base Bid A-1 '!F58</f>
        <v>0</v>
      </c>
      <c r="G58" s="169">
        <f t="shared" si="6"/>
        <v>0</v>
      </c>
      <c r="H58" s="163"/>
      <c r="I58" s="74"/>
      <c r="J58" s="74"/>
      <c r="K58" s="64"/>
    </row>
    <row r="59" spans="1:11" ht="12.75" customHeight="1">
      <c r="A59" s="91">
        <v>19</v>
      </c>
      <c r="B59" s="75" t="s">
        <v>198</v>
      </c>
      <c r="C59" s="87" t="s">
        <v>219</v>
      </c>
      <c r="D59" s="184"/>
      <c r="E59" s="160">
        <v>4</v>
      </c>
      <c r="F59" s="147">
        <f>'Summary Base Bid A-1 '!F59</f>
        <v>0</v>
      </c>
      <c r="G59" s="169">
        <f t="shared" si="6"/>
        <v>0</v>
      </c>
      <c r="H59" s="163"/>
      <c r="I59" s="74"/>
      <c r="J59" s="74"/>
      <c r="K59" s="64"/>
    </row>
    <row r="60" spans="1:11" ht="12.75" customHeight="1">
      <c r="A60" s="91">
        <v>20</v>
      </c>
      <c r="B60" s="75" t="s">
        <v>199</v>
      </c>
      <c r="C60" s="87" t="s">
        <v>220</v>
      </c>
      <c r="D60" s="184"/>
      <c r="E60" s="160">
        <v>1</v>
      </c>
      <c r="F60" s="147">
        <f>'Summary Base Bid A-1 '!F60</f>
        <v>0</v>
      </c>
      <c r="G60" s="169">
        <f t="shared" si="6"/>
        <v>0</v>
      </c>
      <c r="H60" s="163"/>
      <c r="I60" s="74"/>
      <c r="J60" s="74"/>
      <c r="K60" s="64"/>
    </row>
    <row r="61" spans="1:11" ht="12.75" customHeight="1">
      <c r="A61" s="91">
        <v>21</v>
      </c>
      <c r="B61" s="75" t="s">
        <v>200</v>
      </c>
      <c r="C61" s="87" t="s">
        <v>221</v>
      </c>
      <c r="D61" s="184"/>
      <c r="E61" s="160">
        <v>1</v>
      </c>
      <c r="F61" s="147">
        <f>'Summary Base Bid A-1 '!F61</f>
        <v>0</v>
      </c>
      <c r="G61" s="169">
        <f t="shared" si="6"/>
        <v>0</v>
      </c>
      <c r="H61" s="163"/>
      <c r="I61" s="74"/>
      <c r="J61" s="74"/>
      <c r="K61" s="64"/>
    </row>
    <row r="62" spans="1:11" ht="12.75" customHeight="1">
      <c r="A62" s="91">
        <v>22</v>
      </c>
      <c r="B62" s="75" t="s">
        <v>189</v>
      </c>
      <c r="C62" s="87" t="s">
        <v>222</v>
      </c>
      <c r="D62" s="184"/>
      <c r="E62" s="160">
        <v>1</v>
      </c>
      <c r="F62" s="147">
        <f>'Summary Base Bid A-1 '!F62</f>
        <v>0</v>
      </c>
      <c r="G62" s="169">
        <f t="shared" si="6"/>
        <v>0</v>
      </c>
      <c r="H62" s="163"/>
      <c r="I62" s="74"/>
      <c r="J62" s="74"/>
      <c r="K62" s="64"/>
    </row>
    <row r="63" spans="1:11" ht="12.75" customHeight="1">
      <c r="A63" s="91">
        <v>23</v>
      </c>
      <c r="B63" s="75" t="s">
        <v>201</v>
      </c>
      <c r="C63" s="87" t="s">
        <v>223</v>
      </c>
      <c r="D63" s="184"/>
      <c r="E63" s="160">
        <v>6</v>
      </c>
      <c r="F63" s="147">
        <f>'Summary Base Bid A-1 '!F63</f>
        <v>0</v>
      </c>
      <c r="G63" s="169">
        <f t="shared" si="6"/>
        <v>0</v>
      </c>
      <c r="H63" s="163"/>
      <c r="I63" s="74"/>
      <c r="J63" s="74"/>
      <c r="K63" s="64"/>
    </row>
    <row r="64" spans="1:11" ht="12.75" customHeight="1">
      <c r="A64" s="91">
        <v>24</v>
      </c>
      <c r="B64" s="75" t="s">
        <v>202</v>
      </c>
      <c r="C64" s="87" t="s">
        <v>55</v>
      </c>
      <c r="D64" s="184"/>
      <c r="E64" s="160">
        <v>1</v>
      </c>
      <c r="F64" s="147">
        <f>'Summary Base Bid A-1 '!F64</f>
        <v>0</v>
      </c>
      <c r="G64" s="169">
        <f t="shared" si="6"/>
        <v>0</v>
      </c>
      <c r="H64" s="163"/>
      <c r="I64" s="74"/>
      <c r="J64" s="74"/>
      <c r="K64" s="64"/>
    </row>
    <row r="65" spans="1:28" ht="12.75" customHeight="1">
      <c r="A65" s="91">
        <v>25</v>
      </c>
      <c r="B65" s="75" t="s">
        <v>203</v>
      </c>
      <c r="C65" s="87" t="s">
        <v>56</v>
      </c>
      <c r="D65" s="184"/>
      <c r="E65" s="160">
        <v>2</v>
      </c>
      <c r="F65" s="147">
        <f>'Summary Base Bid A-1 '!F65</f>
        <v>0</v>
      </c>
      <c r="G65" s="169">
        <f t="shared" si="6"/>
        <v>0</v>
      </c>
      <c r="H65" s="163"/>
      <c r="I65" s="74"/>
      <c r="J65" s="74"/>
      <c r="K65" s="64"/>
    </row>
    <row r="66" spans="1:28" ht="12.75" customHeight="1">
      <c r="A66" s="91">
        <v>26</v>
      </c>
      <c r="B66" s="75" t="s">
        <v>190</v>
      </c>
      <c r="C66" s="87" t="s">
        <v>57</v>
      </c>
      <c r="D66" s="184"/>
      <c r="E66" s="160">
        <v>3</v>
      </c>
      <c r="F66" s="147">
        <f>'Summary Base Bid A-1 '!F66</f>
        <v>0</v>
      </c>
      <c r="G66" s="169">
        <f t="shared" si="6"/>
        <v>0</v>
      </c>
      <c r="H66" s="163"/>
      <c r="I66" s="74"/>
      <c r="J66" s="74"/>
      <c r="K66" s="64"/>
    </row>
    <row r="67" spans="1:28" ht="12.75" customHeight="1">
      <c r="A67" s="91">
        <v>27</v>
      </c>
      <c r="B67" s="75" t="s">
        <v>204</v>
      </c>
      <c r="C67" s="87" t="s">
        <v>58</v>
      </c>
      <c r="D67" s="184"/>
      <c r="E67" s="160">
        <v>1</v>
      </c>
      <c r="F67" s="147">
        <f>'Summary Base Bid A-1 '!F67</f>
        <v>0</v>
      </c>
      <c r="G67" s="169">
        <f t="shared" si="6"/>
        <v>0</v>
      </c>
      <c r="H67" s="163"/>
      <c r="I67" s="74"/>
      <c r="J67" s="74"/>
      <c r="K67" s="64"/>
    </row>
    <row r="68" spans="1:28" ht="12.75" customHeight="1">
      <c r="A68" s="91">
        <v>28</v>
      </c>
      <c r="B68" s="75" t="s">
        <v>191</v>
      </c>
      <c r="C68" s="87" t="s">
        <v>59</v>
      </c>
      <c r="D68" s="184"/>
      <c r="E68" s="160">
        <v>11</v>
      </c>
      <c r="F68" s="147">
        <f>'Summary Base Bid A-1 '!F68</f>
        <v>0</v>
      </c>
      <c r="G68" s="169">
        <f t="shared" si="6"/>
        <v>0</v>
      </c>
      <c r="H68" s="163"/>
      <c r="I68" s="74"/>
      <c r="J68" s="74"/>
      <c r="K68" s="64"/>
    </row>
    <row r="69" spans="1:28" ht="12.75" customHeight="1">
      <c r="A69" s="91">
        <v>29</v>
      </c>
      <c r="B69" s="75" t="s">
        <v>192</v>
      </c>
      <c r="C69" s="87" t="s">
        <v>60</v>
      </c>
      <c r="D69" s="184"/>
      <c r="E69" s="160">
        <v>1</v>
      </c>
      <c r="F69" s="147">
        <f>'Summary Base Bid A-1 '!F69</f>
        <v>0</v>
      </c>
      <c r="G69" s="169">
        <f t="shared" si="6"/>
        <v>0</v>
      </c>
      <c r="H69" s="163"/>
      <c r="I69" s="74"/>
      <c r="J69" s="74"/>
      <c r="K69" s="64"/>
    </row>
    <row r="70" spans="1:28" ht="12.75" customHeight="1">
      <c r="A70" s="91">
        <v>30</v>
      </c>
      <c r="B70" s="75" t="s">
        <v>205</v>
      </c>
      <c r="C70" s="87" t="s">
        <v>61</v>
      </c>
      <c r="D70" s="184"/>
      <c r="E70" s="160">
        <v>1</v>
      </c>
      <c r="F70" s="147">
        <f>'Summary Base Bid A-1 '!F70</f>
        <v>0</v>
      </c>
      <c r="G70" s="169">
        <f t="shared" si="6"/>
        <v>0</v>
      </c>
      <c r="H70" s="163"/>
      <c r="I70" s="74"/>
      <c r="J70" s="74"/>
      <c r="K70" s="64"/>
    </row>
    <row r="71" spans="1:28" ht="12.75" customHeight="1">
      <c r="A71" s="91">
        <v>31</v>
      </c>
      <c r="B71" s="175" t="s">
        <v>44</v>
      </c>
      <c r="C71" s="137" t="s">
        <v>46</v>
      </c>
      <c r="D71" s="184"/>
      <c r="E71" s="160">
        <v>2</v>
      </c>
      <c r="F71" s="147">
        <f>'Summary Base Bid A-1 '!F71</f>
        <v>0</v>
      </c>
      <c r="G71" s="169">
        <f t="shared" si="6"/>
        <v>0</v>
      </c>
      <c r="H71" s="163"/>
      <c r="I71" s="74"/>
      <c r="J71" s="74"/>
      <c r="K71" s="64"/>
    </row>
    <row r="72" spans="1:28" ht="12.75" customHeight="1">
      <c r="A72" s="91">
        <v>32</v>
      </c>
      <c r="B72" s="175" t="s">
        <v>45</v>
      </c>
      <c r="C72" s="137" t="s">
        <v>47</v>
      </c>
      <c r="D72" s="184"/>
      <c r="E72" s="162">
        <v>2</v>
      </c>
      <c r="F72" s="146">
        <f>'Summary Base Bid A-1 '!F72</f>
        <v>0</v>
      </c>
      <c r="G72" s="170">
        <f t="shared" si="6"/>
        <v>0</v>
      </c>
      <c r="H72" s="163"/>
      <c r="I72" s="74"/>
      <c r="J72" s="74"/>
      <c r="K72" s="64"/>
    </row>
    <row r="73" spans="1:28" ht="12.75" customHeight="1">
      <c r="C73" s="176"/>
      <c r="D73" s="155" t="s">
        <v>133</v>
      </c>
      <c r="E73" s="158">
        <f>SUM(E42:E72)</f>
        <v>148</v>
      </c>
      <c r="F73" s="171"/>
      <c r="G73" s="174">
        <f>SUM(G42:G72)</f>
        <v>0</v>
      </c>
      <c r="H73" s="163"/>
      <c r="I73" s="172">
        <f>G73</f>
        <v>0</v>
      </c>
      <c r="J73" s="74"/>
      <c r="K73" s="64" t="s">
        <v>69</v>
      </c>
    </row>
    <row r="74" spans="1:28" ht="12.75" customHeight="1">
      <c r="A74" s="235"/>
      <c r="B74" s="237" t="s">
        <v>94</v>
      </c>
      <c r="C74" s="238"/>
      <c r="D74" s="177"/>
      <c r="E74" s="63"/>
      <c r="F74" s="169"/>
      <c r="G74" s="178">
        <f>SUM(G63:G73)</f>
        <v>0</v>
      </c>
      <c r="H74" s="163"/>
      <c r="I74" s="74"/>
      <c r="J74" s="74"/>
      <c r="K74" s="64"/>
    </row>
    <row r="75" spans="1:28" ht="16.5" customHeight="1">
      <c r="A75" s="236"/>
      <c r="B75" s="238"/>
      <c r="C75" s="238"/>
      <c r="D75" s="76"/>
      <c r="E75" s="159"/>
      <c r="F75" s="173"/>
      <c r="G75" s="179">
        <f>G9+G14+G20+G27+G40+G73</f>
        <v>0</v>
      </c>
      <c r="H75" s="163"/>
      <c r="I75" s="74"/>
      <c r="J75" s="74"/>
      <c r="K75" s="64"/>
    </row>
    <row r="76" spans="1:28" ht="16.5" customHeight="1">
      <c r="A76" s="80"/>
      <c r="B76" s="116"/>
      <c r="C76" s="116" t="s">
        <v>95</v>
      </c>
      <c r="D76" s="136"/>
      <c r="E76" s="233" t="s">
        <v>98</v>
      </c>
      <c r="F76" s="234"/>
      <c r="G76" s="49"/>
      <c r="H76" s="163"/>
      <c r="J76" s="65" t="s">
        <v>96</v>
      </c>
    </row>
    <row r="77" spans="1:28" s="75" customFormat="1" ht="16.5" customHeight="1">
      <c r="A77" s="180"/>
      <c r="B77" s="116"/>
      <c r="C77" s="116"/>
      <c r="D77" s="116"/>
      <c r="E77" s="80"/>
      <c r="F77" s="81"/>
      <c r="G77" s="181"/>
      <c r="H77" s="163"/>
      <c r="I77" s="74"/>
      <c r="J77" s="74" t="s">
        <v>97</v>
      </c>
      <c r="K77" s="64"/>
      <c r="L77" s="64"/>
      <c r="M77" s="64"/>
      <c r="N77" s="64"/>
      <c r="O77" s="64"/>
      <c r="P77" s="64"/>
      <c r="Q77" s="64"/>
      <c r="R77" s="64"/>
      <c r="S77" s="64"/>
      <c r="T77" s="64"/>
      <c r="U77" s="64"/>
      <c r="V77" s="64"/>
      <c r="W77" s="64"/>
      <c r="X77" s="64"/>
      <c r="Y77" s="64"/>
      <c r="Z77" s="64"/>
      <c r="AA77" s="64"/>
      <c r="AB77" s="64"/>
    </row>
    <row r="78" spans="1:28" s="75" customFormat="1">
      <c r="A78" s="145"/>
      <c r="B78" s="182"/>
      <c r="C78" s="182"/>
      <c r="D78" s="182"/>
      <c r="E78" s="145"/>
      <c r="F78" s="145"/>
      <c r="G78" s="145"/>
      <c r="H78" s="163"/>
      <c r="I78" s="74"/>
      <c r="J78" s="74"/>
      <c r="K78" s="64"/>
      <c r="L78" s="64"/>
      <c r="M78" s="64"/>
      <c r="N78" s="64"/>
      <c r="O78" s="64"/>
      <c r="P78" s="64"/>
      <c r="Q78" s="64"/>
      <c r="R78" s="64"/>
      <c r="S78" s="64"/>
      <c r="T78" s="64"/>
      <c r="U78" s="64"/>
      <c r="V78" s="64"/>
      <c r="W78" s="64"/>
      <c r="X78" s="64"/>
      <c r="Y78" s="64"/>
      <c r="Z78" s="64"/>
      <c r="AA78" s="64"/>
      <c r="AB78" s="64"/>
    </row>
    <row r="79" spans="1:28" s="75" customFormat="1">
      <c r="A79" s="80"/>
      <c r="B79" s="116"/>
      <c r="C79" s="116"/>
      <c r="D79" s="116"/>
      <c r="E79" s="80"/>
      <c r="F79" s="80"/>
      <c r="G79" s="80"/>
      <c r="H79" s="163"/>
      <c r="I79" s="74"/>
      <c r="J79" s="74"/>
      <c r="K79" s="64"/>
      <c r="L79" s="64"/>
      <c r="M79" s="64"/>
      <c r="N79" s="64"/>
      <c r="O79" s="64"/>
      <c r="P79" s="64"/>
      <c r="Q79" s="64"/>
      <c r="R79" s="64"/>
      <c r="S79" s="64"/>
      <c r="T79" s="64"/>
      <c r="U79" s="64"/>
      <c r="V79" s="64"/>
      <c r="W79" s="64"/>
      <c r="X79" s="64"/>
      <c r="Y79" s="64"/>
      <c r="Z79" s="64"/>
      <c r="AA79" s="64"/>
      <c r="AB79" s="64"/>
    </row>
    <row r="80" spans="1:28" s="75" customFormat="1" ht="21" customHeight="1">
      <c r="A80" s="82"/>
      <c r="B80" s="82"/>
      <c r="C80" s="83"/>
      <c r="D80" s="83"/>
      <c r="E80" s="83"/>
      <c r="F80" s="83"/>
      <c r="G80" s="83"/>
      <c r="H80" s="163"/>
      <c r="I80" s="74"/>
      <c r="J80" s="74"/>
      <c r="K80" s="64"/>
      <c r="L80" s="64"/>
      <c r="M80" s="64"/>
      <c r="N80" s="64"/>
      <c r="O80" s="64"/>
      <c r="P80" s="64"/>
      <c r="Q80" s="64"/>
      <c r="R80" s="64"/>
      <c r="S80" s="64"/>
      <c r="T80" s="64"/>
      <c r="U80" s="64"/>
      <c r="V80" s="64"/>
      <c r="W80" s="64"/>
      <c r="X80" s="64"/>
      <c r="Y80" s="64"/>
      <c r="Z80" s="64"/>
      <c r="AA80" s="64"/>
      <c r="AB80" s="64"/>
    </row>
    <row r="81" spans="1:28" s="75" customFormat="1" ht="21" customHeight="1">
      <c r="A81" s="82"/>
      <c r="B81" s="82"/>
      <c r="C81" s="82"/>
      <c r="D81" s="82"/>
      <c r="E81" s="82"/>
      <c r="F81" s="82"/>
      <c r="G81" s="82"/>
      <c r="H81" s="163"/>
      <c r="I81" s="74"/>
      <c r="J81" s="74"/>
      <c r="K81" s="64"/>
      <c r="L81" s="64"/>
      <c r="M81" s="64"/>
      <c r="N81" s="64"/>
      <c r="O81" s="64"/>
      <c r="P81" s="64"/>
      <c r="Q81" s="64"/>
      <c r="R81" s="64"/>
      <c r="S81" s="64"/>
      <c r="T81" s="64"/>
      <c r="U81" s="64"/>
      <c r="V81" s="64"/>
      <c r="W81" s="64"/>
      <c r="X81" s="64"/>
      <c r="Y81" s="64"/>
      <c r="Z81" s="64"/>
      <c r="AA81" s="64"/>
      <c r="AB81" s="64"/>
    </row>
    <row r="82" spans="1:28" s="84" customFormat="1" ht="21" customHeight="1">
      <c r="A82" s="82"/>
      <c r="B82" s="82"/>
      <c r="C82" s="83"/>
      <c r="D82" s="83"/>
      <c r="E82" s="83"/>
      <c r="F82" s="83"/>
      <c r="G82" s="83"/>
      <c r="H82" s="168"/>
      <c r="I82" s="69"/>
      <c r="J82" s="69"/>
      <c r="K82" s="68"/>
      <c r="L82" s="68"/>
      <c r="M82" s="68"/>
      <c r="N82" s="68"/>
      <c r="O82" s="68"/>
      <c r="P82" s="68"/>
      <c r="Q82" s="68"/>
      <c r="R82" s="68"/>
      <c r="S82" s="68"/>
      <c r="T82" s="68"/>
      <c r="U82" s="68"/>
      <c r="V82" s="68"/>
      <c r="W82" s="68"/>
      <c r="X82" s="68"/>
      <c r="Y82" s="68"/>
      <c r="Z82" s="68"/>
      <c r="AA82" s="68"/>
      <c r="AB82" s="68"/>
    </row>
    <row r="83" spans="1:28" s="84" customFormat="1" ht="21" customHeight="1">
      <c r="A83" s="82"/>
      <c r="B83" s="82"/>
      <c r="C83" s="83"/>
      <c r="D83" s="83"/>
      <c r="E83" s="83"/>
      <c r="F83" s="83"/>
      <c r="G83" s="83"/>
      <c r="H83" s="168"/>
      <c r="I83" s="69"/>
      <c r="J83" s="69"/>
      <c r="K83" s="68"/>
      <c r="L83" s="68"/>
      <c r="M83" s="68"/>
      <c r="N83" s="68"/>
      <c r="O83" s="68"/>
      <c r="P83" s="68"/>
      <c r="Q83" s="68"/>
      <c r="R83" s="68"/>
      <c r="S83" s="68"/>
      <c r="T83" s="68"/>
      <c r="U83" s="68"/>
      <c r="V83" s="68"/>
      <c r="W83" s="68"/>
      <c r="X83" s="68"/>
      <c r="Y83" s="68"/>
      <c r="Z83" s="68"/>
      <c r="AA83" s="68"/>
      <c r="AB83" s="68"/>
    </row>
    <row r="84" spans="1:28" s="75" customFormat="1" ht="21" customHeight="1">
      <c r="A84" s="82"/>
      <c r="B84" s="82"/>
      <c r="C84" s="83"/>
      <c r="D84" s="83"/>
      <c r="E84" s="83"/>
      <c r="F84" s="83"/>
      <c r="G84" s="83"/>
      <c r="H84" s="163"/>
      <c r="I84" s="74"/>
      <c r="J84" s="74"/>
      <c r="K84" s="64"/>
      <c r="L84" s="64"/>
      <c r="M84" s="64"/>
      <c r="N84" s="64"/>
      <c r="O84" s="64"/>
      <c r="P84" s="64"/>
      <c r="Q84" s="64"/>
      <c r="R84" s="64"/>
      <c r="S84" s="64"/>
      <c r="T84" s="64"/>
      <c r="U84" s="64"/>
      <c r="V84" s="64"/>
      <c r="W84" s="64"/>
      <c r="X84" s="64"/>
      <c r="Y84" s="64"/>
      <c r="Z84" s="64"/>
      <c r="AA84" s="64"/>
      <c r="AB84" s="64"/>
    </row>
    <row r="85" spans="1:28" s="75" customFormat="1" ht="21" customHeight="1">
      <c r="A85" s="86"/>
      <c r="B85" s="86"/>
      <c r="C85" s="86"/>
      <c r="D85" s="86"/>
      <c r="E85" s="86"/>
      <c r="F85" s="86"/>
      <c r="G85" s="86"/>
      <c r="H85" s="64"/>
      <c r="I85" s="74"/>
      <c r="J85" s="74"/>
      <c r="K85" s="64"/>
      <c r="L85" s="64"/>
      <c r="M85" s="64"/>
      <c r="N85" s="64"/>
      <c r="O85" s="64"/>
      <c r="P85" s="64"/>
      <c r="Q85" s="64"/>
      <c r="R85" s="64"/>
      <c r="S85" s="64"/>
      <c r="T85" s="64"/>
      <c r="U85" s="64"/>
      <c r="V85" s="64"/>
      <c r="W85" s="64"/>
      <c r="X85" s="64"/>
      <c r="Y85" s="64"/>
      <c r="Z85" s="64"/>
      <c r="AA85" s="64"/>
      <c r="AB85" s="64"/>
    </row>
    <row r="86" spans="1:28" s="75" customFormat="1" ht="21" customHeight="1">
      <c r="A86" s="86"/>
      <c r="B86" s="86"/>
      <c r="C86" s="86"/>
      <c r="D86" s="86"/>
      <c r="E86" s="86"/>
      <c r="F86" s="86"/>
      <c r="G86" s="86"/>
      <c r="H86" s="64"/>
      <c r="I86" s="74"/>
      <c r="J86" s="74"/>
      <c r="K86" s="64"/>
      <c r="L86" s="64"/>
      <c r="M86" s="64"/>
      <c r="N86" s="64"/>
      <c r="O86" s="64"/>
      <c r="P86" s="64"/>
      <c r="Q86" s="64"/>
      <c r="R86" s="64"/>
      <c r="S86" s="64"/>
      <c r="T86" s="64"/>
      <c r="U86" s="64"/>
      <c r="V86" s="64"/>
      <c r="W86" s="64"/>
      <c r="X86" s="64"/>
      <c r="Y86" s="64"/>
      <c r="Z86" s="64"/>
      <c r="AA86" s="64"/>
      <c r="AB86" s="64"/>
    </row>
    <row r="87" spans="1:28" s="75" customFormat="1" ht="21" customHeight="1">
      <c r="A87" s="87"/>
      <c r="B87" s="87"/>
      <c r="C87" s="88"/>
      <c r="D87" s="88"/>
      <c r="E87" s="88"/>
      <c r="F87" s="88"/>
      <c r="G87" s="88"/>
      <c r="H87" s="64"/>
      <c r="I87" s="74"/>
      <c r="J87" s="74"/>
      <c r="K87" s="64"/>
      <c r="L87" s="64"/>
      <c r="M87" s="64"/>
      <c r="N87" s="64"/>
      <c r="O87" s="64"/>
      <c r="P87" s="64"/>
      <c r="Q87" s="64"/>
      <c r="R87" s="64"/>
      <c r="S87" s="64"/>
      <c r="T87" s="64"/>
      <c r="U87" s="64"/>
      <c r="V87" s="64"/>
      <c r="W87" s="64"/>
      <c r="X87" s="64"/>
      <c r="Y87" s="64"/>
      <c r="Z87" s="64"/>
      <c r="AA87" s="64"/>
      <c r="AB87" s="64"/>
    </row>
    <row r="88" spans="1:28" s="75" customFormat="1" ht="17.25" customHeight="1">
      <c r="A88" s="63"/>
      <c r="C88" s="88"/>
      <c r="D88" s="88"/>
      <c r="E88" s="88"/>
      <c r="F88" s="88"/>
      <c r="G88" s="88"/>
      <c r="H88" s="64"/>
      <c r="I88" s="74"/>
      <c r="J88" s="74"/>
      <c r="K88" s="64"/>
      <c r="L88" s="64"/>
      <c r="M88" s="64"/>
      <c r="N88" s="64"/>
      <c r="O88" s="64"/>
      <c r="P88" s="64"/>
      <c r="Q88" s="64"/>
      <c r="R88" s="64"/>
      <c r="S88" s="64"/>
      <c r="T88" s="64"/>
      <c r="U88" s="64"/>
      <c r="V88" s="64"/>
      <c r="W88" s="64"/>
      <c r="X88" s="64"/>
      <c r="Y88" s="64"/>
      <c r="Z88" s="64"/>
      <c r="AA88" s="64"/>
      <c r="AB88" s="64"/>
    </row>
    <row r="89" spans="1:28" s="75" customFormat="1">
      <c r="A89" s="63"/>
      <c r="E89" s="63"/>
      <c r="F89" s="63"/>
      <c r="G89" s="63"/>
      <c r="H89" s="64"/>
      <c r="I89" s="74"/>
      <c r="J89" s="74"/>
      <c r="K89" s="64"/>
      <c r="L89" s="64"/>
      <c r="M89" s="64"/>
      <c r="N89" s="64"/>
      <c r="O89" s="64"/>
      <c r="P89" s="64"/>
      <c r="Q89" s="64"/>
      <c r="R89" s="64"/>
      <c r="S89" s="64"/>
      <c r="T89" s="64"/>
      <c r="U89" s="64"/>
      <c r="V89" s="64"/>
      <c r="W89" s="64"/>
      <c r="X89" s="64"/>
      <c r="Y89" s="64"/>
      <c r="Z89" s="64"/>
      <c r="AA89" s="64"/>
      <c r="AB89" s="64"/>
    </row>
    <row r="90" spans="1:28" s="75" customFormat="1">
      <c r="A90" s="63"/>
      <c r="E90" s="63"/>
      <c r="F90" s="63"/>
      <c r="G90" s="63"/>
      <c r="H90" s="64"/>
      <c r="I90" s="74"/>
      <c r="J90" s="74"/>
      <c r="K90" s="64"/>
      <c r="L90" s="64"/>
      <c r="M90" s="64"/>
      <c r="N90" s="64"/>
      <c r="O90" s="64"/>
      <c r="P90" s="64"/>
      <c r="Q90" s="64"/>
      <c r="R90" s="64"/>
      <c r="S90" s="64"/>
      <c r="T90" s="64"/>
      <c r="U90" s="64"/>
      <c r="V90" s="64"/>
      <c r="W90" s="64"/>
      <c r="X90" s="64"/>
      <c r="Y90" s="64"/>
      <c r="Z90" s="64"/>
      <c r="AA90" s="64"/>
      <c r="AB90" s="64"/>
    </row>
    <row r="91" spans="1:28" s="90" customFormat="1">
      <c r="A91" s="63"/>
      <c r="B91" s="75"/>
      <c r="C91" s="75"/>
      <c r="D91" s="75"/>
      <c r="E91" s="63"/>
      <c r="F91" s="63"/>
      <c r="G91" s="63"/>
      <c r="H91" s="89"/>
      <c r="I91" s="74"/>
      <c r="J91" s="74"/>
      <c r="K91" s="89"/>
      <c r="L91" s="89"/>
      <c r="M91" s="89"/>
      <c r="N91" s="89"/>
      <c r="O91" s="89"/>
      <c r="P91" s="89"/>
      <c r="Q91" s="89"/>
      <c r="R91" s="89"/>
      <c r="S91" s="89"/>
      <c r="T91" s="89"/>
      <c r="U91" s="89"/>
      <c r="V91" s="89"/>
      <c r="W91" s="89"/>
      <c r="X91" s="89"/>
      <c r="Y91" s="89"/>
      <c r="Z91" s="89"/>
      <c r="AA91" s="89"/>
      <c r="AB91" s="89"/>
    </row>
    <row r="92" spans="1:28" s="75" customFormat="1">
      <c r="A92" s="63"/>
      <c r="E92" s="63"/>
      <c r="F92" s="63"/>
      <c r="G92" s="63"/>
      <c r="H92" s="64"/>
      <c r="I92" s="74"/>
      <c r="J92" s="74"/>
      <c r="K92" s="64"/>
      <c r="L92" s="64"/>
      <c r="M92" s="64"/>
      <c r="N92" s="64"/>
      <c r="O92" s="64"/>
      <c r="P92" s="64"/>
      <c r="Q92" s="64"/>
      <c r="R92" s="64"/>
      <c r="S92" s="64"/>
      <c r="T92" s="64"/>
      <c r="U92" s="64"/>
      <c r="V92" s="64"/>
      <c r="W92" s="64"/>
      <c r="X92" s="64"/>
      <c r="Y92" s="64"/>
      <c r="Z92" s="64"/>
      <c r="AA92" s="64"/>
      <c r="AB92" s="64"/>
    </row>
    <row r="93" spans="1:28" s="75" customFormat="1">
      <c r="A93" s="63"/>
      <c r="E93" s="63"/>
      <c r="F93" s="63"/>
      <c r="G93" s="63"/>
      <c r="H93" s="64"/>
      <c r="I93" s="74"/>
      <c r="J93" s="74"/>
      <c r="K93" s="64"/>
      <c r="L93" s="64"/>
      <c r="M93" s="64"/>
      <c r="N93" s="64"/>
      <c r="O93" s="64"/>
      <c r="P93" s="64"/>
      <c r="Q93" s="64"/>
      <c r="R93" s="64"/>
      <c r="S93" s="64"/>
      <c r="T93" s="64"/>
      <c r="U93" s="64"/>
      <c r="V93" s="64"/>
      <c r="W93" s="64"/>
      <c r="X93" s="64"/>
      <c r="Y93" s="64"/>
      <c r="Z93" s="64"/>
      <c r="AA93" s="64"/>
      <c r="AB93" s="64"/>
    </row>
    <row r="94" spans="1:28" s="75" customFormat="1">
      <c r="A94" s="63"/>
      <c r="E94" s="63"/>
      <c r="F94" s="63"/>
      <c r="G94" s="63"/>
      <c r="H94" s="64"/>
      <c r="I94" s="74"/>
      <c r="J94" s="74"/>
      <c r="K94" s="64"/>
      <c r="L94" s="64"/>
      <c r="M94" s="64"/>
      <c r="N94" s="64"/>
      <c r="O94" s="64"/>
      <c r="P94" s="64"/>
      <c r="Q94" s="64"/>
      <c r="R94" s="64"/>
      <c r="S94" s="64"/>
      <c r="T94" s="64"/>
      <c r="U94" s="64"/>
      <c r="V94" s="64"/>
      <c r="W94" s="64"/>
      <c r="X94" s="64"/>
      <c r="Y94" s="64"/>
      <c r="Z94" s="64"/>
      <c r="AA94" s="64"/>
      <c r="AB94" s="64"/>
    </row>
    <row r="95" spans="1:28">
      <c r="H95" s="64"/>
      <c r="I95" s="74"/>
      <c r="J95" s="74"/>
      <c r="K95" s="64"/>
      <c r="L95" s="64"/>
      <c r="M95" s="64"/>
      <c r="N95" s="64"/>
      <c r="O95" s="64"/>
      <c r="P95" s="64"/>
      <c r="Q95" s="64"/>
      <c r="R95" s="64"/>
      <c r="S95" s="64"/>
      <c r="T95" s="64"/>
      <c r="U95" s="64"/>
      <c r="V95" s="64"/>
      <c r="W95" s="64"/>
      <c r="X95" s="64"/>
      <c r="Y95" s="64"/>
      <c r="Z95" s="64"/>
    </row>
    <row r="96" spans="1:28">
      <c r="H96" s="64"/>
      <c r="I96" s="74"/>
      <c r="J96" s="74"/>
      <c r="K96" s="64"/>
      <c r="L96" s="64"/>
      <c r="M96" s="64"/>
      <c r="N96" s="64"/>
      <c r="O96" s="64"/>
      <c r="P96" s="64"/>
      <c r="Q96" s="64"/>
      <c r="R96" s="64"/>
      <c r="S96" s="64"/>
      <c r="T96" s="64"/>
      <c r="U96" s="64"/>
      <c r="V96" s="64"/>
      <c r="W96" s="64"/>
      <c r="X96" s="64"/>
      <c r="Y96" s="64"/>
      <c r="Z96" s="64"/>
    </row>
    <row r="97" spans="1:28">
      <c r="H97" s="64"/>
      <c r="I97" s="74"/>
      <c r="J97" s="74"/>
      <c r="K97" s="64"/>
      <c r="L97" s="64"/>
      <c r="M97" s="64"/>
      <c r="N97" s="64"/>
      <c r="O97" s="64"/>
      <c r="P97" s="64"/>
      <c r="Q97" s="64"/>
      <c r="R97" s="64"/>
      <c r="S97" s="64"/>
      <c r="T97" s="64"/>
      <c r="U97" s="64"/>
      <c r="V97" s="64"/>
      <c r="W97" s="64"/>
      <c r="X97" s="64"/>
      <c r="Y97" s="64"/>
      <c r="Z97" s="64"/>
    </row>
    <row r="98" spans="1:28" s="93" customFormat="1">
      <c r="A98" s="91"/>
      <c r="B98" s="67"/>
      <c r="C98" s="67"/>
      <c r="D98" s="67"/>
      <c r="E98" s="91"/>
      <c r="F98" s="91"/>
      <c r="G98" s="91"/>
      <c r="H98" s="89"/>
      <c r="I98" s="74"/>
      <c r="J98" s="74"/>
      <c r="K98" s="89"/>
      <c r="L98" s="89"/>
      <c r="M98" s="89"/>
      <c r="N98" s="89"/>
      <c r="O98" s="89"/>
      <c r="P98" s="89"/>
      <c r="Q98" s="89"/>
      <c r="R98" s="89"/>
      <c r="S98" s="89"/>
      <c r="T98" s="89"/>
      <c r="U98" s="89"/>
      <c r="V98" s="89"/>
      <c r="W98" s="89"/>
      <c r="X98" s="89"/>
      <c r="Y98" s="89"/>
      <c r="Z98" s="89"/>
      <c r="AA98" s="92"/>
      <c r="AB98" s="92"/>
    </row>
    <row r="99" spans="1:28">
      <c r="H99" s="64"/>
      <c r="I99" s="74"/>
      <c r="J99" s="74"/>
      <c r="K99" s="64"/>
      <c r="L99" s="64"/>
      <c r="M99" s="64"/>
      <c r="N99" s="64"/>
      <c r="O99" s="64"/>
      <c r="P99" s="64"/>
      <c r="Q99" s="64"/>
      <c r="R99" s="64"/>
      <c r="S99" s="64"/>
      <c r="T99" s="64"/>
      <c r="U99" s="64"/>
      <c r="V99" s="64"/>
      <c r="W99" s="64"/>
      <c r="X99" s="64"/>
      <c r="Y99" s="64"/>
      <c r="Z99" s="64"/>
    </row>
    <row r="100" spans="1:28">
      <c r="H100" s="64"/>
      <c r="I100" s="74"/>
      <c r="J100" s="74"/>
      <c r="K100" s="64"/>
      <c r="L100" s="64"/>
      <c r="M100" s="64"/>
      <c r="N100" s="64"/>
      <c r="O100" s="64"/>
      <c r="P100" s="64"/>
      <c r="Q100" s="64"/>
      <c r="R100" s="64"/>
      <c r="S100" s="64"/>
      <c r="T100" s="64"/>
      <c r="U100" s="64"/>
      <c r="V100" s="64"/>
      <c r="W100" s="64"/>
      <c r="X100" s="64"/>
      <c r="Y100" s="64"/>
      <c r="Z100" s="64"/>
    </row>
    <row r="101" spans="1:28">
      <c r="H101" s="64"/>
      <c r="I101" s="74"/>
      <c r="J101" s="74"/>
      <c r="K101" s="64"/>
      <c r="L101" s="64"/>
      <c r="M101" s="64"/>
      <c r="N101" s="64"/>
      <c r="O101" s="64"/>
      <c r="P101" s="64"/>
      <c r="Q101" s="64"/>
      <c r="R101" s="64"/>
      <c r="S101" s="64"/>
      <c r="T101" s="64"/>
      <c r="U101" s="64"/>
      <c r="V101" s="64"/>
      <c r="W101" s="64"/>
      <c r="X101" s="64"/>
      <c r="Y101" s="64"/>
      <c r="Z101" s="64"/>
    </row>
    <row r="102" spans="1:28">
      <c r="H102" s="64"/>
      <c r="I102" s="74"/>
      <c r="J102" s="74"/>
      <c r="K102" s="64"/>
      <c r="L102" s="64"/>
      <c r="M102" s="64"/>
      <c r="N102" s="64"/>
      <c r="O102" s="64"/>
      <c r="P102" s="64"/>
      <c r="Q102" s="64"/>
      <c r="R102" s="64"/>
      <c r="S102" s="64"/>
      <c r="T102" s="64"/>
      <c r="U102" s="64"/>
      <c r="V102" s="64"/>
      <c r="W102" s="64"/>
      <c r="X102" s="64"/>
      <c r="Y102" s="64"/>
      <c r="Z102" s="64"/>
    </row>
    <row r="103" spans="1:28">
      <c r="H103" s="64"/>
      <c r="I103" s="74"/>
      <c r="J103" s="74"/>
      <c r="K103" s="64"/>
      <c r="L103" s="64"/>
      <c r="M103" s="64"/>
      <c r="N103" s="64"/>
      <c r="O103" s="64"/>
      <c r="P103" s="64"/>
      <c r="Q103" s="64"/>
      <c r="R103" s="64"/>
      <c r="S103" s="64"/>
      <c r="T103" s="64"/>
      <c r="U103" s="64"/>
      <c r="V103" s="64"/>
      <c r="W103" s="64"/>
      <c r="X103" s="64"/>
      <c r="Y103" s="64"/>
      <c r="Z103" s="64"/>
    </row>
    <row r="104" spans="1:28">
      <c r="H104" s="64"/>
      <c r="I104" s="74"/>
      <c r="J104" s="74"/>
      <c r="K104" s="64"/>
      <c r="L104" s="64"/>
      <c r="M104" s="64"/>
      <c r="N104" s="64"/>
      <c r="O104" s="64"/>
      <c r="P104" s="64"/>
      <c r="Q104" s="64"/>
      <c r="R104" s="64"/>
      <c r="S104" s="64"/>
      <c r="T104" s="64"/>
      <c r="U104" s="64"/>
      <c r="V104" s="64"/>
      <c r="W104" s="64"/>
      <c r="X104" s="64"/>
      <c r="Y104" s="64"/>
      <c r="Z104" s="64"/>
    </row>
    <row r="105" spans="1:28" s="93" customFormat="1">
      <c r="A105" s="91"/>
      <c r="B105" s="67"/>
      <c r="C105" s="67"/>
      <c r="D105" s="67"/>
      <c r="E105" s="91"/>
      <c r="F105" s="91"/>
      <c r="G105" s="91"/>
      <c r="H105" s="89"/>
      <c r="I105" s="74"/>
      <c r="J105" s="74"/>
      <c r="K105" s="89"/>
      <c r="L105" s="89"/>
      <c r="M105" s="89"/>
      <c r="N105" s="89"/>
      <c r="O105" s="89"/>
      <c r="P105" s="89"/>
      <c r="Q105" s="89"/>
      <c r="R105" s="89"/>
      <c r="S105" s="89"/>
      <c r="T105" s="89"/>
      <c r="U105" s="89"/>
      <c r="V105" s="89"/>
      <c r="W105" s="89"/>
      <c r="X105" s="89"/>
      <c r="Y105" s="89"/>
      <c r="Z105" s="89"/>
      <c r="AA105" s="92"/>
      <c r="AB105" s="92"/>
    </row>
    <row r="106" spans="1:28" s="96" customFormat="1">
      <c r="A106" s="91"/>
      <c r="B106" s="67"/>
      <c r="C106" s="67"/>
      <c r="D106" s="67"/>
      <c r="E106" s="91"/>
      <c r="F106" s="91"/>
      <c r="G106" s="91"/>
      <c r="H106" s="94"/>
      <c r="I106" s="69"/>
      <c r="J106" s="69"/>
      <c r="K106" s="94"/>
      <c r="L106" s="94"/>
      <c r="M106" s="94"/>
      <c r="N106" s="94"/>
      <c r="O106" s="94"/>
      <c r="P106" s="94"/>
      <c r="Q106" s="94"/>
      <c r="R106" s="94"/>
      <c r="S106" s="94"/>
      <c r="T106" s="94"/>
      <c r="U106" s="94"/>
      <c r="V106" s="94"/>
      <c r="W106" s="94"/>
      <c r="X106" s="94"/>
      <c r="Y106" s="94"/>
      <c r="Z106" s="94"/>
      <c r="AA106" s="95"/>
      <c r="AB106" s="95"/>
    </row>
    <row r="107" spans="1:28" s="93" customFormat="1">
      <c r="A107" s="91"/>
      <c r="B107" s="67"/>
      <c r="C107" s="67"/>
      <c r="D107" s="67"/>
      <c r="E107" s="91"/>
      <c r="F107" s="91"/>
      <c r="G107" s="91"/>
      <c r="H107" s="89"/>
      <c r="I107" s="74"/>
      <c r="J107" s="74"/>
      <c r="K107" s="89"/>
      <c r="L107" s="89"/>
      <c r="M107" s="89"/>
      <c r="N107" s="89"/>
      <c r="O107" s="89"/>
      <c r="P107" s="89"/>
      <c r="Q107" s="89"/>
      <c r="R107" s="89"/>
      <c r="S107" s="89"/>
      <c r="T107" s="89"/>
      <c r="U107" s="89"/>
      <c r="V107" s="89"/>
      <c r="W107" s="89"/>
      <c r="X107" s="89"/>
      <c r="Y107" s="89"/>
      <c r="Z107" s="89"/>
      <c r="AA107" s="92"/>
      <c r="AB107" s="92"/>
    </row>
    <row r="108" spans="1:28" s="93" customFormat="1">
      <c r="A108" s="91"/>
      <c r="B108" s="67"/>
      <c r="C108" s="67"/>
      <c r="D108" s="67"/>
      <c r="E108" s="91"/>
      <c r="F108" s="91"/>
      <c r="G108" s="91"/>
      <c r="H108" s="89"/>
      <c r="I108" s="74"/>
      <c r="J108" s="74"/>
      <c r="K108" s="89"/>
      <c r="L108" s="89"/>
      <c r="M108" s="89"/>
      <c r="N108" s="89"/>
      <c r="O108" s="89"/>
      <c r="P108" s="89"/>
      <c r="Q108" s="89"/>
      <c r="R108" s="89"/>
      <c r="S108" s="89"/>
      <c r="T108" s="89"/>
      <c r="U108" s="89"/>
      <c r="V108" s="89"/>
      <c r="W108" s="89"/>
      <c r="X108" s="89"/>
      <c r="Y108" s="89"/>
      <c r="Z108" s="89"/>
      <c r="AA108" s="92"/>
      <c r="AB108" s="92"/>
    </row>
    <row r="109" spans="1:28" s="93" customFormat="1">
      <c r="A109" s="91"/>
      <c r="B109" s="67"/>
      <c r="C109" s="67"/>
      <c r="D109" s="67"/>
      <c r="E109" s="91"/>
      <c r="F109" s="91"/>
      <c r="G109" s="91"/>
      <c r="H109" s="89"/>
      <c r="I109" s="74"/>
      <c r="J109" s="74"/>
      <c r="K109" s="89"/>
      <c r="L109" s="89"/>
      <c r="M109" s="89"/>
      <c r="N109" s="89"/>
      <c r="O109" s="89"/>
      <c r="P109" s="89"/>
      <c r="Q109" s="89"/>
      <c r="R109" s="89"/>
      <c r="S109" s="89"/>
      <c r="T109" s="89"/>
      <c r="U109" s="89"/>
      <c r="V109" s="89"/>
      <c r="W109" s="89"/>
      <c r="X109" s="89"/>
      <c r="Y109" s="89"/>
      <c r="Z109" s="89"/>
      <c r="AA109" s="92"/>
      <c r="AB109" s="92"/>
    </row>
    <row r="110" spans="1:28" s="93" customFormat="1">
      <c r="A110" s="91"/>
      <c r="B110" s="67"/>
      <c r="C110" s="67"/>
      <c r="D110" s="67"/>
      <c r="E110" s="91"/>
      <c r="F110" s="91"/>
      <c r="G110" s="91"/>
      <c r="H110" s="64"/>
      <c r="I110" s="74"/>
      <c r="J110" s="74"/>
      <c r="K110" s="89"/>
      <c r="L110" s="89"/>
      <c r="M110" s="89"/>
      <c r="N110" s="89"/>
      <c r="O110" s="89"/>
      <c r="P110" s="89"/>
      <c r="Q110" s="89"/>
      <c r="R110" s="89"/>
      <c r="S110" s="89"/>
      <c r="T110" s="89"/>
      <c r="U110" s="89"/>
      <c r="V110" s="89"/>
      <c r="W110" s="89"/>
      <c r="X110" s="89"/>
      <c r="Y110" s="89"/>
      <c r="Z110" s="89"/>
      <c r="AA110" s="92"/>
      <c r="AB110" s="92"/>
    </row>
    <row r="111" spans="1:28" s="93" customFormat="1">
      <c r="A111" s="91"/>
      <c r="B111" s="67"/>
      <c r="C111" s="67"/>
      <c r="D111" s="67"/>
      <c r="E111" s="91"/>
      <c r="F111" s="91"/>
      <c r="G111" s="91"/>
      <c r="H111" s="64"/>
      <c r="I111" s="74"/>
      <c r="J111" s="74"/>
      <c r="K111" s="64"/>
      <c r="L111" s="89"/>
      <c r="M111" s="89"/>
      <c r="N111" s="89"/>
      <c r="O111" s="89"/>
      <c r="P111" s="89"/>
      <c r="Q111" s="89"/>
      <c r="R111" s="89"/>
      <c r="S111" s="89"/>
      <c r="T111" s="89"/>
      <c r="U111" s="89"/>
      <c r="V111" s="89"/>
      <c r="W111" s="89"/>
      <c r="X111" s="89"/>
      <c r="Y111" s="89"/>
      <c r="Z111" s="89"/>
      <c r="AA111" s="92"/>
      <c r="AB111" s="92"/>
    </row>
    <row r="112" spans="1:28" s="93" customFormat="1">
      <c r="A112" s="91"/>
      <c r="B112" s="67"/>
      <c r="C112" s="67"/>
      <c r="D112" s="67"/>
      <c r="E112" s="91"/>
      <c r="F112" s="91"/>
      <c r="G112" s="91"/>
      <c r="H112" s="89"/>
      <c r="I112" s="74"/>
      <c r="J112" s="74"/>
      <c r="K112" s="89"/>
      <c r="L112" s="89"/>
      <c r="M112" s="89"/>
      <c r="N112" s="89"/>
      <c r="O112" s="89"/>
      <c r="P112" s="89"/>
      <c r="Q112" s="89"/>
      <c r="R112" s="89"/>
      <c r="S112" s="89"/>
      <c r="T112" s="89"/>
      <c r="U112" s="89"/>
      <c r="V112" s="89"/>
      <c r="W112" s="89"/>
      <c r="X112" s="89"/>
      <c r="Y112" s="89"/>
      <c r="Z112" s="89"/>
      <c r="AA112" s="92"/>
      <c r="AB112" s="92"/>
    </row>
    <row r="113" spans="1:28" s="93" customFormat="1">
      <c r="A113" s="91"/>
      <c r="B113" s="67"/>
      <c r="C113" s="67"/>
      <c r="D113" s="67"/>
      <c r="E113" s="91"/>
      <c r="F113" s="91"/>
      <c r="G113" s="91"/>
      <c r="H113" s="89"/>
      <c r="I113" s="74"/>
      <c r="J113" s="74"/>
      <c r="K113" s="89"/>
      <c r="L113" s="89"/>
      <c r="M113" s="89"/>
      <c r="N113" s="89"/>
      <c r="O113" s="89"/>
      <c r="P113" s="89"/>
      <c r="Q113" s="89"/>
      <c r="R113" s="89"/>
      <c r="S113" s="89"/>
      <c r="T113" s="89"/>
      <c r="U113" s="89"/>
      <c r="V113" s="89"/>
      <c r="W113" s="89"/>
      <c r="X113" s="89"/>
      <c r="Y113" s="89"/>
      <c r="Z113" s="89"/>
      <c r="AA113" s="92"/>
      <c r="AB113" s="92"/>
    </row>
    <row r="114" spans="1:28" s="93" customFormat="1">
      <c r="A114" s="91"/>
      <c r="B114" s="67"/>
      <c r="C114" s="67"/>
      <c r="D114" s="67"/>
      <c r="E114" s="91"/>
      <c r="F114" s="91"/>
      <c r="G114" s="91"/>
      <c r="H114" s="89"/>
      <c r="I114" s="74"/>
      <c r="J114" s="74"/>
      <c r="K114" s="89"/>
      <c r="L114" s="89"/>
      <c r="M114" s="89"/>
      <c r="N114" s="89"/>
      <c r="O114" s="89"/>
      <c r="P114" s="89"/>
      <c r="Q114" s="89"/>
      <c r="R114" s="89"/>
      <c r="S114" s="89"/>
      <c r="T114" s="89"/>
      <c r="U114" s="89"/>
      <c r="V114" s="89"/>
      <c r="W114" s="89"/>
      <c r="X114" s="89"/>
      <c r="Y114" s="89"/>
      <c r="Z114" s="89"/>
      <c r="AA114" s="92"/>
      <c r="AB114" s="92"/>
    </row>
    <row r="115" spans="1:28" s="93" customFormat="1" ht="12.75" customHeight="1">
      <c r="A115" s="91"/>
      <c r="B115" s="67"/>
      <c r="C115" s="67"/>
      <c r="D115" s="67"/>
      <c r="E115" s="91"/>
      <c r="F115" s="91"/>
      <c r="G115" s="91"/>
      <c r="H115" s="89"/>
      <c r="I115" s="74"/>
      <c r="J115" s="74"/>
      <c r="K115" s="89"/>
      <c r="L115" s="89"/>
      <c r="M115" s="89"/>
      <c r="N115" s="89"/>
      <c r="O115" s="89"/>
      <c r="P115" s="89"/>
      <c r="Q115" s="89"/>
      <c r="R115" s="89"/>
      <c r="S115" s="89"/>
      <c r="T115" s="89"/>
      <c r="U115" s="89"/>
      <c r="V115" s="89"/>
      <c r="W115" s="89"/>
      <c r="X115" s="89"/>
      <c r="Y115" s="89"/>
      <c r="Z115" s="89"/>
      <c r="AA115" s="92"/>
      <c r="AB115" s="92"/>
    </row>
    <row r="116" spans="1:28" s="93" customFormat="1">
      <c r="A116" s="91"/>
      <c r="B116" s="67"/>
      <c r="C116" s="67"/>
      <c r="D116" s="67"/>
      <c r="E116" s="91"/>
      <c r="F116" s="91"/>
      <c r="G116" s="91"/>
      <c r="H116" s="89"/>
      <c r="I116" s="74"/>
      <c r="J116" s="74"/>
      <c r="K116" s="89"/>
      <c r="L116" s="89"/>
      <c r="M116" s="89"/>
      <c r="N116" s="89"/>
      <c r="O116" s="89"/>
      <c r="P116" s="89"/>
      <c r="Q116" s="89"/>
      <c r="R116" s="89"/>
      <c r="S116" s="89"/>
      <c r="T116" s="89"/>
      <c r="U116" s="89"/>
      <c r="V116" s="89"/>
      <c r="W116" s="89"/>
      <c r="X116" s="89"/>
      <c r="Y116" s="89"/>
      <c r="Z116" s="89"/>
      <c r="AA116" s="92"/>
      <c r="AB116" s="92"/>
    </row>
    <row r="117" spans="1:28" s="93" customFormat="1">
      <c r="A117" s="91"/>
      <c r="B117" s="67"/>
      <c r="C117" s="67"/>
      <c r="D117" s="67"/>
      <c r="E117" s="91"/>
      <c r="F117" s="91"/>
      <c r="G117" s="91"/>
      <c r="H117" s="89"/>
      <c r="I117" s="74"/>
      <c r="J117" s="74"/>
      <c r="K117" s="89"/>
      <c r="L117" s="89"/>
      <c r="M117" s="89"/>
      <c r="N117" s="89"/>
      <c r="O117" s="89"/>
      <c r="P117" s="89"/>
      <c r="Q117" s="89"/>
      <c r="R117" s="89"/>
      <c r="S117" s="89"/>
      <c r="T117" s="89"/>
      <c r="U117" s="89"/>
      <c r="V117" s="89"/>
      <c r="W117" s="89"/>
      <c r="X117" s="89"/>
      <c r="Y117" s="89"/>
      <c r="Z117" s="89"/>
      <c r="AA117" s="92"/>
      <c r="AB117" s="92"/>
    </row>
    <row r="118" spans="1:28" s="93" customFormat="1">
      <c r="A118" s="91"/>
      <c r="B118" s="67"/>
      <c r="C118" s="67"/>
      <c r="D118" s="67"/>
      <c r="E118" s="91"/>
      <c r="F118" s="91"/>
      <c r="G118" s="91"/>
      <c r="H118" s="64"/>
      <c r="I118" s="74"/>
      <c r="J118" s="74"/>
      <c r="K118" s="89"/>
      <c r="L118" s="89"/>
      <c r="M118" s="89"/>
      <c r="N118" s="89"/>
      <c r="O118" s="89"/>
      <c r="P118" s="89"/>
      <c r="Q118" s="89"/>
      <c r="R118" s="89"/>
      <c r="S118" s="89"/>
      <c r="T118" s="89"/>
      <c r="U118" s="89"/>
      <c r="V118" s="89"/>
      <c r="W118" s="89"/>
      <c r="X118" s="89"/>
      <c r="Y118" s="89"/>
      <c r="Z118" s="89"/>
      <c r="AA118" s="92"/>
      <c r="AB118" s="92"/>
    </row>
    <row r="119" spans="1:28" s="93" customFormat="1">
      <c r="A119" s="91"/>
      <c r="B119" s="67"/>
      <c r="C119" s="67"/>
      <c r="D119" s="67"/>
      <c r="E119" s="91"/>
      <c r="F119" s="91"/>
      <c r="G119" s="91"/>
      <c r="H119" s="89"/>
      <c r="I119" s="74"/>
      <c r="J119" s="74"/>
      <c r="K119" s="89"/>
      <c r="L119" s="89"/>
      <c r="M119" s="89"/>
      <c r="N119" s="89"/>
      <c r="O119" s="89"/>
      <c r="P119" s="89"/>
      <c r="Q119" s="89"/>
      <c r="R119" s="89"/>
      <c r="S119" s="89"/>
      <c r="T119" s="89"/>
      <c r="U119" s="89"/>
      <c r="V119" s="89"/>
      <c r="W119" s="89"/>
      <c r="X119" s="89"/>
      <c r="Y119" s="89"/>
      <c r="Z119" s="89"/>
      <c r="AA119" s="92"/>
      <c r="AB119" s="92"/>
    </row>
    <row r="120" spans="1:28" s="93" customFormat="1">
      <c r="A120" s="91"/>
      <c r="B120" s="67"/>
      <c r="C120" s="67"/>
      <c r="D120" s="67"/>
      <c r="E120" s="91"/>
      <c r="F120" s="91"/>
      <c r="G120" s="91"/>
      <c r="H120" s="89"/>
      <c r="I120" s="74"/>
      <c r="J120" s="74"/>
      <c r="K120" s="89"/>
      <c r="L120" s="89"/>
      <c r="M120" s="89"/>
      <c r="N120" s="89"/>
      <c r="O120" s="89"/>
      <c r="P120" s="89"/>
      <c r="Q120" s="89"/>
      <c r="R120" s="89"/>
      <c r="S120" s="89"/>
      <c r="T120" s="89"/>
      <c r="U120" s="89"/>
      <c r="V120" s="89"/>
      <c r="W120" s="89"/>
      <c r="X120" s="89"/>
      <c r="Y120" s="89"/>
      <c r="Z120" s="89"/>
      <c r="AA120" s="92"/>
      <c r="AB120" s="92"/>
    </row>
    <row r="121" spans="1:28" s="93" customFormat="1">
      <c r="A121" s="91"/>
      <c r="B121" s="67"/>
      <c r="C121" s="67"/>
      <c r="D121" s="67"/>
      <c r="E121" s="91"/>
      <c r="F121" s="91"/>
      <c r="G121" s="91"/>
      <c r="H121" s="89"/>
      <c r="I121" s="74"/>
      <c r="J121" s="74"/>
      <c r="K121" s="89"/>
      <c r="L121" s="89"/>
      <c r="M121" s="89"/>
      <c r="N121" s="89"/>
      <c r="O121" s="89"/>
      <c r="P121" s="89"/>
      <c r="Q121" s="89"/>
      <c r="R121" s="89"/>
      <c r="S121" s="89"/>
      <c r="T121" s="89"/>
      <c r="U121" s="89"/>
      <c r="V121" s="89"/>
      <c r="W121" s="89"/>
      <c r="X121" s="89"/>
      <c r="Y121" s="89"/>
      <c r="Z121" s="89"/>
      <c r="AA121" s="92"/>
      <c r="AB121" s="92"/>
    </row>
    <row r="122" spans="1:28" s="93" customFormat="1">
      <c r="A122" s="91"/>
      <c r="B122" s="67"/>
      <c r="C122" s="67"/>
      <c r="D122" s="67"/>
      <c r="E122" s="91"/>
      <c r="F122" s="91"/>
      <c r="G122" s="91"/>
      <c r="H122" s="89"/>
      <c r="I122" s="74"/>
      <c r="J122" s="74"/>
      <c r="K122" s="89"/>
      <c r="L122" s="89"/>
      <c r="M122" s="89"/>
      <c r="N122" s="89"/>
      <c r="O122" s="89"/>
      <c r="P122" s="89"/>
      <c r="Q122" s="89"/>
      <c r="R122" s="89"/>
      <c r="S122" s="89"/>
      <c r="T122" s="89"/>
      <c r="U122" s="89"/>
      <c r="V122" s="89"/>
      <c r="W122" s="89"/>
      <c r="X122" s="89"/>
      <c r="Y122" s="89"/>
      <c r="Z122" s="89"/>
      <c r="AA122" s="92"/>
      <c r="AB122" s="92"/>
    </row>
    <row r="123" spans="1:28" s="93" customFormat="1">
      <c r="A123" s="91"/>
      <c r="B123" s="67"/>
      <c r="C123" s="67"/>
      <c r="D123" s="67"/>
      <c r="E123" s="91"/>
      <c r="F123" s="91"/>
      <c r="G123" s="91"/>
      <c r="H123" s="89"/>
      <c r="I123" s="74"/>
      <c r="J123" s="74"/>
      <c r="K123" s="89"/>
      <c r="L123" s="89"/>
      <c r="M123" s="89"/>
      <c r="N123" s="89"/>
      <c r="O123" s="89"/>
      <c r="P123" s="89"/>
      <c r="Q123" s="89"/>
      <c r="R123" s="89"/>
      <c r="S123" s="89"/>
      <c r="T123" s="89"/>
      <c r="U123" s="89"/>
      <c r="V123" s="89"/>
      <c r="W123" s="89"/>
      <c r="X123" s="89"/>
      <c r="Y123" s="89"/>
      <c r="Z123" s="89"/>
      <c r="AA123" s="92"/>
      <c r="AB123" s="92"/>
    </row>
    <row r="124" spans="1:28" s="93" customFormat="1">
      <c r="A124" s="91"/>
      <c r="B124" s="67"/>
      <c r="C124" s="67"/>
      <c r="D124" s="67"/>
      <c r="E124" s="91"/>
      <c r="F124" s="91"/>
      <c r="G124" s="91"/>
      <c r="H124" s="89"/>
      <c r="I124" s="74"/>
      <c r="J124" s="74"/>
      <c r="K124" s="89"/>
      <c r="L124" s="89"/>
      <c r="M124" s="89"/>
      <c r="N124" s="89"/>
      <c r="O124" s="89"/>
      <c r="P124" s="89"/>
      <c r="Q124" s="89"/>
      <c r="R124" s="89"/>
      <c r="S124" s="89"/>
      <c r="T124" s="89"/>
      <c r="U124" s="89"/>
      <c r="V124" s="89"/>
      <c r="W124" s="89"/>
      <c r="X124" s="89"/>
      <c r="Y124" s="89"/>
      <c r="Z124" s="89"/>
      <c r="AA124" s="92"/>
      <c r="AB124" s="92"/>
    </row>
    <row r="125" spans="1:28" s="93" customFormat="1">
      <c r="A125" s="91"/>
      <c r="B125" s="67"/>
      <c r="C125" s="67"/>
      <c r="D125" s="67"/>
      <c r="E125" s="91"/>
      <c r="F125" s="91"/>
      <c r="G125" s="91"/>
      <c r="H125" s="64"/>
      <c r="I125" s="74"/>
      <c r="J125" s="74"/>
      <c r="K125" s="89"/>
      <c r="L125" s="89"/>
      <c r="M125" s="89"/>
      <c r="N125" s="89"/>
      <c r="O125" s="89"/>
      <c r="P125" s="89"/>
      <c r="Q125" s="89"/>
      <c r="R125" s="89"/>
      <c r="S125" s="89"/>
      <c r="T125" s="89"/>
      <c r="U125" s="89"/>
      <c r="V125" s="89"/>
      <c r="W125" s="89"/>
      <c r="X125" s="89"/>
      <c r="Y125" s="89"/>
      <c r="Z125" s="89"/>
      <c r="AA125" s="92"/>
      <c r="AB125" s="92"/>
    </row>
    <row r="126" spans="1:28" s="93" customFormat="1">
      <c r="A126" s="91"/>
      <c r="B126" s="67"/>
      <c r="C126" s="67"/>
      <c r="D126" s="67"/>
      <c r="E126" s="91"/>
      <c r="F126" s="91"/>
      <c r="G126" s="91"/>
      <c r="H126" s="89"/>
      <c r="I126" s="74"/>
      <c r="J126" s="74"/>
      <c r="K126" s="89"/>
      <c r="L126" s="89"/>
      <c r="M126" s="89"/>
      <c r="N126" s="89"/>
      <c r="O126" s="89"/>
      <c r="P126" s="89"/>
      <c r="Q126" s="89"/>
      <c r="R126" s="89"/>
      <c r="S126" s="89"/>
      <c r="T126" s="89"/>
      <c r="U126" s="89"/>
      <c r="V126" s="89"/>
      <c r="W126" s="89"/>
      <c r="X126" s="89"/>
      <c r="Y126" s="89"/>
      <c r="Z126" s="89"/>
      <c r="AA126" s="92"/>
      <c r="AB126" s="92"/>
    </row>
    <row r="127" spans="1:28" s="93" customFormat="1">
      <c r="A127" s="91"/>
      <c r="B127" s="67"/>
      <c r="C127" s="67"/>
      <c r="D127" s="67"/>
      <c r="E127" s="91"/>
      <c r="F127" s="91"/>
      <c r="G127" s="91"/>
      <c r="H127" s="89"/>
      <c r="I127" s="74"/>
      <c r="J127" s="74"/>
      <c r="K127" s="89"/>
      <c r="L127" s="89"/>
      <c r="M127" s="89"/>
      <c r="N127" s="89"/>
      <c r="O127" s="89"/>
      <c r="P127" s="89"/>
      <c r="Q127" s="89"/>
      <c r="R127" s="89"/>
      <c r="S127" s="89"/>
      <c r="T127" s="89"/>
      <c r="U127" s="89"/>
      <c r="V127" s="89"/>
      <c r="W127" s="89"/>
      <c r="X127" s="89"/>
      <c r="Y127" s="89"/>
      <c r="Z127" s="89"/>
      <c r="AA127" s="92"/>
      <c r="AB127" s="92"/>
    </row>
    <row r="128" spans="1:28" s="93" customFormat="1">
      <c r="A128" s="91"/>
      <c r="B128" s="67"/>
      <c r="C128" s="67"/>
      <c r="D128" s="67"/>
      <c r="E128" s="91"/>
      <c r="F128" s="91"/>
      <c r="G128" s="91"/>
      <c r="H128" s="89"/>
      <c r="I128" s="74"/>
      <c r="J128" s="74"/>
      <c r="K128" s="89"/>
      <c r="L128" s="89"/>
      <c r="M128" s="89"/>
      <c r="N128" s="89"/>
      <c r="O128" s="89"/>
      <c r="P128" s="89"/>
      <c r="Q128" s="89"/>
      <c r="R128" s="89"/>
      <c r="S128" s="89"/>
      <c r="T128" s="89"/>
      <c r="U128" s="89"/>
      <c r="V128" s="89"/>
      <c r="W128" s="89"/>
      <c r="X128" s="89"/>
      <c r="Y128" s="89"/>
      <c r="Z128" s="89"/>
      <c r="AA128" s="92"/>
      <c r="AB128" s="92"/>
    </row>
    <row r="129" spans="1:28" s="93" customFormat="1">
      <c r="A129" s="91"/>
      <c r="B129" s="67"/>
      <c r="C129" s="67"/>
      <c r="D129" s="67"/>
      <c r="E129" s="91"/>
      <c r="F129" s="91"/>
      <c r="G129" s="91"/>
      <c r="H129" s="89"/>
      <c r="I129" s="74"/>
      <c r="J129" s="74"/>
      <c r="K129" s="89"/>
      <c r="L129" s="89"/>
      <c r="M129" s="89"/>
      <c r="N129" s="89"/>
      <c r="O129" s="89"/>
      <c r="P129" s="89"/>
      <c r="Q129" s="89"/>
      <c r="R129" s="89"/>
      <c r="S129" s="89"/>
      <c r="T129" s="89"/>
      <c r="U129" s="89"/>
      <c r="V129" s="89"/>
      <c r="W129" s="89"/>
      <c r="X129" s="89"/>
      <c r="Y129" s="89"/>
      <c r="Z129" s="89"/>
      <c r="AA129" s="92"/>
      <c r="AB129" s="92"/>
    </row>
    <row r="130" spans="1:28" s="93" customFormat="1">
      <c r="A130" s="91"/>
      <c r="B130" s="67"/>
      <c r="C130" s="67"/>
      <c r="D130" s="67"/>
      <c r="E130" s="91"/>
      <c r="F130" s="91"/>
      <c r="G130" s="91"/>
      <c r="H130" s="89"/>
      <c r="I130" s="74"/>
      <c r="J130" s="74"/>
      <c r="K130" s="89"/>
      <c r="L130" s="89"/>
      <c r="M130" s="89"/>
      <c r="N130" s="89"/>
      <c r="O130" s="89"/>
      <c r="P130" s="89"/>
      <c r="Q130" s="89"/>
      <c r="R130" s="89"/>
      <c r="S130" s="89"/>
      <c r="T130" s="89"/>
      <c r="U130" s="89"/>
      <c r="V130" s="89"/>
      <c r="W130" s="89"/>
      <c r="X130" s="89"/>
      <c r="Y130" s="89"/>
      <c r="Z130" s="89"/>
      <c r="AA130" s="92"/>
      <c r="AB130" s="92"/>
    </row>
    <row r="131" spans="1:28" s="93" customFormat="1">
      <c r="A131" s="91"/>
      <c r="B131" s="67"/>
      <c r="C131" s="67"/>
      <c r="D131" s="67"/>
      <c r="E131" s="91"/>
      <c r="F131" s="91"/>
      <c r="G131" s="91"/>
      <c r="H131" s="89"/>
      <c r="I131" s="74"/>
      <c r="J131" s="74"/>
      <c r="K131" s="89"/>
      <c r="L131" s="89"/>
      <c r="M131" s="89"/>
      <c r="N131" s="89"/>
      <c r="O131" s="89"/>
      <c r="P131" s="89"/>
      <c r="Q131" s="89"/>
      <c r="R131" s="89"/>
      <c r="S131" s="89"/>
      <c r="T131" s="89"/>
      <c r="U131" s="89"/>
      <c r="V131" s="89"/>
      <c r="W131" s="89"/>
      <c r="X131" s="89"/>
      <c r="Y131" s="89"/>
      <c r="Z131" s="89"/>
      <c r="AA131" s="92"/>
      <c r="AB131" s="92"/>
    </row>
    <row r="132" spans="1:28" s="93" customFormat="1">
      <c r="A132" s="91"/>
      <c r="B132" s="67"/>
      <c r="C132" s="67"/>
      <c r="D132" s="67"/>
      <c r="E132" s="91"/>
      <c r="F132" s="91"/>
      <c r="G132" s="91"/>
      <c r="H132" s="89"/>
      <c r="I132" s="74"/>
      <c r="J132" s="74"/>
      <c r="K132" s="89"/>
      <c r="L132" s="89"/>
      <c r="M132" s="89"/>
      <c r="N132" s="89"/>
      <c r="O132" s="89"/>
      <c r="P132" s="89"/>
      <c r="Q132" s="89"/>
      <c r="R132" s="89"/>
      <c r="S132" s="89"/>
      <c r="T132" s="89"/>
      <c r="U132" s="89"/>
      <c r="V132" s="89"/>
      <c r="W132" s="89"/>
      <c r="X132" s="89"/>
      <c r="Y132" s="89"/>
      <c r="Z132" s="89"/>
      <c r="AA132" s="92"/>
      <c r="AB132" s="92"/>
    </row>
    <row r="133" spans="1:28" s="93" customFormat="1">
      <c r="A133" s="91"/>
      <c r="B133" s="67"/>
      <c r="C133" s="67"/>
      <c r="D133" s="67"/>
      <c r="E133" s="91"/>
      <c r="F133" s="91"/>
      <c r="G133" s="91"/>
      <c r="H133" s="64"/>
      <c r="I133" s="74"/>
      <c r="J133" s="74"/>
      <c r="K133" s="89"/>
      <c r="L133" s="89"/>
      <c r="M133" s="89"/>
      <c r="N133" s="89"/>
      <c r="O133" s="89"/>
      <c r="P133" s="89"/>
      <c r="Q133" s="89"/>
      <c r="R133" s="89"/>
      <c r="S133" s="89"/>
      <c r="T133" s="89"/>
      <c r="U133" s="89"/>
      <c r="V133" s="89"/>
      <c r="W133" s="89"/>
      <c r="X133" s="89"/>
      <c r="Y133" s="89"/>
      <c r="Z133" s="89"/>
      <c r="AA133" s="92"/>
      <c r="AB133" s="92"/>
    </row>
    <row r="134" spans="1:28" s="93" customFormat="1">
      <c r="A134" s="91"/>
      <c r="B134" s="67"/>
      <c r="C134" s="67"/>
      <c r="D134" s="67"/>
      <c r="E134" s="91"/>
      <c r="F134" s="91"/>
      <c r="G134" s="91"/>
      <c r="H134" s="89"/>
      <c r="I134" s="74"/>
      <c r="J134" s="74"/>
      <c r="K134" s="89"/>
      <c r="L134" s="89"/>
      <c r="M134" s="89"/>
      <c r="N134" s="89"/>
      <c r="O134" s="89"/>
      <c r="P134" s="89"/>
      <c r="Q134" s="89"/>
      <c r="R134" s="89"/>
      <c r="S134" s="89"/>
      <c r="T134" s="89"/>
      <c r="U134" s="89"/>
      <c r="V134" s="89"/>
      <c r="W134" s="89"/>
      <c r="X134" s="89"/>
      <c r="Y134" s="89"/>
      <c r="Z134" s="89"/>
      <c r="AA134" s="92"/>
      <c r="AB134" s="92"/>
    </row>
    <row r="135" spans="1:28" s="93" customFormat="1">
      <c r="A135" s="91"/>
      <c r="B135" s="67"/>
      <c r="C135" s="67"/>
      <c r="D135" s="67"/>
      <c r="E135" s="91"/>
      <c r="F135" s="91"/>
      <c r="G135" s="91"/>
      <c r="H135" s="89"/>
      <c r="I135" s="74"/>
      <c r="J135" s="74"/>
      <c r="K135" s="89"/>
      <c r="L135" s="89"/>
      <c r="M135" s="89"/>
      <c r="N135" s="89"/>
      <c r="O135" s="89"/>
      <c r="P135" s="89"/>
      <c r="Q135" s="89"/>
      <c r="R135" s="89"/>
      <c r="S135" s="89"/>
      <c r="T135" s="89"/>
      <c r="U135" s="89"/>
      <c r="V135" s="89"/>
      <c r="W135" s="89"/>
      <c r="X135" s="89"/>
      <c r="Y135" s="89"/>
      <c r="Z135" s="89"/>
      <c r="AA135" s="92"/>
      <c r="AB135" s="92"/>
    </row>
    <row r="136" spans="1:28" s="93" customFormat="1">
      <c r="A136" s="91"/>
      <c r="B136" s="67"/>
      <c r="C136" s="67"/>
      <c r="D136" s="67"/>
      <c r="E136" s="91"/>
      <c r="F136" s="91"/>
      <c r="G136" s="91"/>
      <c r="H136" s="89"/>
      <c r="I136" s="74"/>
      <c r="J136" s="74"/>
      <c r="K136" s="89"/>
      <c r="L136" s="89"/>
      <c r="M136" s="89"/>
      <c r="N136" s="89"/>
      <c r="O136" s="89"/>
      <c r="P136" s="89"/>
      <c r="Q136" s="89"/>
      <c r="R136" s="89"/>
      <c r="S136" s="89"/>
      <c r="T136" s="89"/>
      <c r="U136" s="89"/>
      <c r="V136" s="89"/>
      <c r="W136" s="89"/>
      <c r="X136" s="89"/>
      <c r="Y136" s="89"/>
      <c r="Z136" s="89"/>
      <c r="AA136" s="92"/>
      <c r="AB136" s="92"/>
    </row>
    <row r="137" spans="1:28" s="93" customFormat="1">
      <c r="A137" s="91"/>
      <c r="B137" s="67"/>
      <c r="C137" s="67"/>
      <c r="D137" s="67"/>
      <c r="E137" s="91"/>
      <c r="F137" s="91"/>
      <c r="G137" s="91"/>
      <c r="H137" s="89"/>
      <c r="I137" s="74"/>
      <c r="J137" s="74"/>
      <c r="K137" s="89"/>
      <c r="L137" s="89"/>
      <c r="M137" s="89"/>
      <c r="N137" s="89"/>
      <c r="O137" s="89"/>
      <c r="P137" s="89"/>
      <c r="Q137" s="89"/>
      <c r="R137" s="89"/>
      <c r="S137" s="89"/>
      <c r="T137" s="89"/>
      <c r="U137" s="89"/>
      <c r="V137" s="89"/>
      <c r="W137" s="89"/>
      <c r="X137" s="89"/>
      <c r="Y137" s="89"/>
      <c r="Z137" s="89"/>
      <c r="AA137" s="92"/>
      <c r="AB137" s="92"/>
    </row>
    <row r="138" spans="1:28" s="93" customFormat="1">
      <c r="A138" s="91"/>
      <c r="B138" s="67"/>
      <c r="C138" s="67"/>
      <c r="D138" s="67"/>
      <c r="E138" s="91"/>
      <c r="F138" s="91"/>
      <c r="G138" s="91"/>
      <c r="H138" s="89"/>
      <c r="I138" s="74"/>
      <c r="J138" s="74"/>
      <c r="K138" s="89"/>
      <c r="L138" s="89"/>
      <c r="M138" s="89"/>
      <c r="N138" s="89"/>
      <c r="O138" s="89"/>
      <c r="P138" s="89"/>
      <c r="Q138" s="89"/>
      <c r="R138" s="89"/>
      <c r="S138" s="89"/>
      <c r="T138" s="89"/>
      <c r="U138" s="89"/>
      <c r="V138" s="89"/>
      <c r="W138" s="89"/>
      <c r="X138" s="89"/>
      <c r="Y138" s="89"/>
      <c r="Z138" s="89"/>
      <c r="AA138" s="92"/>
      <c r="AB138" s="92"/>
    </row>
    <row r="139" spans="1:28" s="93" customFormat="1">
      <c r="A139" s="91"/>
      <c r="B139" s="67"/>
      <c r="C139" s="67"/>
      <c r="D139" s="67"/>
      <c r="E139" s="91"/>
      <c r="F139" s="91"/>
      <c r="G139" s="91"/>
      <c r="H139" s="89"/>
      <c r="I139" s="74"/>
      <c r="J139" s="74"/>
      <c r="K139" s="89"/>
      <c r="L139" s="89"/>
      <c r="M139" s="89"/>
      <c r="N139" s="89"/>
      <c r="O139" s="89"/>
      <c r="P139" s="89"/>
      <c r="Q139" s="89"/>
      <c r="R139" s="89"/>
      <c r="S139" s="89"/>
      <c r="T139" s="89"/>
      <c r="U139" s="89"/>
      <c r="V139" s="89"/>
      <c r="W139" s="89"/>
      <c r="X139" s="89"/>
      <c r="Y139" s="89"/>
      <c r="Z139" s="89"/>
      <c r="AA139" s="92"/>
      <c r="AB139" s="92"/>
    </row>
    <row r="140" spans="1:28" s="93" customFormat="1">
      <c r="A140" s="91"/>
      <c r="B140" s="67"/>
      <c r="C140" s="67"/>
      <c r="D140" s="67"/>
      <c r="E140" s="91"/>
      <c r="F140" s="91"/>
      <c r="G140" s="91"/>
      <c r="H140" s="64"/>
      <c r="I140" s="74"/>
      <c r="J140" s="74"/>
      <c r="K140" s="89"/>
      <c r="L140" s="89"/>
      <c r="M140" s="89"/>
      <c r="N140" s="89"/>
      <c r="O140" s="89"/>
      <c r="P140" s="89"/>
      <c r="Q140" s="89"/>
      <c r="R140" s="89"/>
      <c r="S140" s="89"/>
      <c r="T140" s="89"/>
      <c r="U140" s="89"/>
      <c r="V140" s="89"/>
      <c r="W140" s="89"/>
      <c r="X140" s="89"/>
      <c r="Y140" s="89"/>
      <c r="Z140" s="89"/>
      <c r="AA140" s="92"/>
      <c r="AB140" s="92"/>
    </row>
    <row r="141" spans="1:28" s="93" customFormat="1">
      <c r="A141" s="91"/>
      <c r="B141" s="67"/>
      <c r="C141" s="67"/>
      <c r="D141" s="67"/>
      <c r="E141" s="91"/>
      <c r="F141" s="91"/>
      <c r="G141" s="91"/>
      <c r="H141" s="89"/>
      <c r="I141" s="74"/>
      <c r="J141" s="74"/>
      <c r="K141" s="89"/>
      <c r="L141" s="89"/>
      <c r="M141" s="89"/>
      <c r="N141" s="89"/>
      <c r="O141" s="89"/>
      <c r="P141" s="89"/>
      <c r="Q141" s="89"/>
      <c r="R141" s="89"/>
      <c r="S141" s="89"/>
      <c r="T141" s="89"/>
      <c r="U141" s="89"/>
      <c r="V141" s="89"/>
      <c r="W141" s="89"/>
      <c r="X141" s="89"/>
      <c r="Y141" s="89"/>
      <c r="Z141" s="89"/>
      <c r="AA141" s="92"/>
      <c r="AB141" s="92"/>
    </row>
    <row r="142" spans="1:28" s="93" customFormat="1">
      <c r="A142" s="91"/>
      <c r="B142" s="67"/>
      <c r="C142" s="67"/>
      <c r="D142" s="67"/>
      <c r="E142" s="91"/>
      <c r="F142" s="91"/>
      <c r="G142" s="91"/>
      <c r="H142" s="89"/>
      <c r="I142" s="74"/>
      <c r="J142" s="74"/>
      <c r="K142" s="89"/>
      <c r="L142" s="89"/>
      <c r="M142" s="89"/>
      <c r="N142" s="89"/>
      <c r="O142" s="89"/>
      <c r="P142" s="89"/>
      <c r="Q142" s="89"/>
      <c r="R142" s="89"/>
      <c r="S142" s="89"/>
      <c r="T142" s="89"/>
      <c r="U142" s="89"/>
      <c r="V142" s="89"/>
      <c r="W142" s="89"/>
      <c r="X142" s="89"/>
      <c r="Y142" s="89"/>
      <c r="Z142" s="89"/>
      <c r="AA142" s="92"/>
      <c r="AB142" s="92"/>
    </row>
    <row r="143" spans="1:28" s="93" customFormat="1">
      <c r="A143" s="91"/>
      <c r="B143" s="67"/>
      <c r="C143" s="67"/>
      <c r="D143" s="67"/>
      <c r="E143" s="91"/>
      <c r="F143" s="91"/>
      <c r="G143" s="91"/>
      <c r="H143" s="89"/>
      <c r="I143" s="74"/>
      <c r="J143" s="74"/>
      <c r="K143" s="89"/>
      <c r="L143" s="89"/>
      <c r="M143" s="89"/>
      <c r="N143" s="89"/>
      <c r="O143" s="89"/>
      <c r="P143" s="89"/>
      <c r="Q143" s="89"/>
      <c r="R143" s="89"/>
      <c r="S143" s="89"/>
      <c r="T143" s="89"/>
      <c r="U143" s="89"/>
      <c r="V143" s="89"/>
      <c r="W143" s="89"/>
      <c r="X143" s="89"/>
      <c r="Y143" s="89"/>
      <c r="Z143" s="89"/>
      <c r="AA143" s="92"/>
      <c r="AB143" s="92"/>
    </row>
    <row r="144" spans="1:28" s="93" customFormat="1">
      <c r="A144" s="91"/>
      <c r="B144" s="67"/>
      <c r="C144" s="67"/>
      <c r="D144" s="67"/>
      <c r="E144" s="91"/>
      <c r="F144" s="91"/>
      <c r="G144" s="91"/>
      <c r="H144" s="89"/>
      <c r="I144" s="74"/>
      <c r="J144" s="74"/>
      <c r="K144" s="89"/>
      <c r="L144" s="89"/>
      <c r="M144" s="89"/>
      <c r="N144" s="89"/>
      <c r="O144" s="89"/>
      <c r="P144" s="89"/>
      <c r="Q144" s="89"/>
      <c r="R144" s="89"/>
      <c r="S144" s="89"/>
      <c r="T144" s="89"/>
      <c r="U144" s="89"/>
      <c r="V144" s="89"/>
      <c r="W144" s="89"/>
      <c r="X144" s="89"/>
      <c r="Y144" s="89"/>
      <c r="Z144" s="89"/>
      <c r="AA144" s="92"/>
      <c r="AB144" s="92"/>
    </row>
    <row r="145" spans="1:28" s="98" customFormat="1">
      <c r="A145" s="91"/>
      <c r="B145" s="67"/>
      <c r="C145" s="67"/>
      <c r="D145" s="67"/>
      <c r="E145" s="91"/>
      <c r="F145" s="91"/>
      <c r="G145" s="91"/>
      <c r="H145" s="94" t="s">
        <v>126</v>
      </c>
      <c r="I145" s="74"/>
      <c r="J145" s="74"/>
      <c r="K145" s="89"/>
      <c r="L145" s="89"/>
      <c r="M145" s="89"/>
      <c r="N145" s="89"/>
      <c r="O145" s="89"/>
      <c r="P145" s="89"/>
      <c r="Q145" s="89"/>
      <c r="R145" s="89"/>
      <c r="S145" s="89"/>
      <c r="T145" s="89"/>
      <c r="U145" s="89"/>
      <c r="V145" s="89"/>
      <c r="W145" s="89"/>
      <c r="X145" s="89"/>
      <c r="Y145" s="89"/>
      <c r="Z145" s="89"/>
      <c r="AA145" s="97"/>
      <c r="AB145" s="97"/>
    </row>
    <row r="146" spans="1:28">
      <c r="H146" s="64"/>
      <c r="I146" s="74"/>
      <c r="J146" s="74"/>
      <c r="K146" s="64"/>
      <c r="L146" s="64"/>
      <c r="M146" s="64"/>
      <c r="N146" s="64"/>
      <c r="O146" s="64"/>
      <c r="P146" s="64"/>
      <c r="Q146" s="64"/>
      <c r="R146" s="64"/>
      <c r="S146" s="64"/>
      <c r="T146" s="64"/>
      <c r="U146" s="64"/>
      <c r="V146" s="64"/>
      <c r="W146" s="64"/>
      <c r="X146" s="64"/>
      <c r="Y146" s="64"/>
      <c r="Z146" s="64"/>
    </row>
    <row r="147" spans="1:28" s="71" customFormat="1">
      <c r="A147" s="91"/>
      <c r="B147" s="67"/>
      <c r="C147" s="67"/>
      <c r="D147" s="67"/>
      <c r="E147" s="91"/>
      <c r="F147" s="91"/>
      <c r="G147" s="91"/>
      <c r="H147" s="68"/>
      <c r="I147" s="69"/>
      <c r="J147" s="69"/>
      <c r="K147" s="68"/>
      <c r="L147" s="68"/>
      <c r="M147" s="68"/>
      <c r="N147" s="68"/>
      <c r="O147" s="68"/>
      <c r="P147" s="68"/>
      <c r="Q147" s="68"/>
      <c r="R147" s="68"/>
      <c r="S147" s="68"/>
      <c r="T147" s="68"/>
      <c r="U147" s="68"/>
      <c r="V147" s="68"/>
      <c r="W147" s="68"/>
      <c r="X147" s="68"/>
      <c r="Y147" s="68"/>
      <c r="Z147" s="68"/>
      <c r="AA147" s="70"/>
      <c r="AB147" s="70"/>
    </row>
    <row r="148" spans="1:28">
      <c r="H148" s="64"/>
      <c r="I148" s="74"/>
      <c r="J148" s="74"/>
      <c r="K148" s="64"/>
      <c r="L148" s="64"/>
      <c r="M148" s="64"/>
      <c r="N148" s="64"/>
      <c r="O148" s="64"/>
      <c r="P148" s="64"/>
      <c r="Q148" s="64"/>
      <c r="R148" s="64"/>
      <c r="S148" s="64"/>
      <c r="T148" s="64"/>
      <c r="U148" s="64"/>
      <c r="V148" s="64"/>
      <c r="W148" s="64"/>
      <c r="X148" s="64"/>
      <c r="Y148" s="64"/>
      <c r="Z148" s="64"/>
    </row>
    <row r="149" spans="1:28">
      <c r="H149" s="64"/>
      <c r="I149" s="74"/>
      <c r="J149" s="74"/>
      <c r="K149" s="64"/>
      <c r="L149" s="64"/>
      <c r="M149" s="64"/>
      <c r="N149" s="64"/>
      <c r="O149" s="64"/>
      <c r="P149" s="64"/>
      <c r="Q149" s="64"/>
      <c r="R149" s="64"/>
      <c r="S149" s="64"/>
      <c r="T149" s="64"/>
      <c r="U149" s="64"/>
      <c r="V149" s="64"/>
      <c r="W149" s="64"/>
      <c r="X149" s="64"/>
      <c r="Y149" s="64"/>
      <c r="Z149" s="64"/>
    </row>
    <row r="150" spans="1:28">
      <c r="H150" s="64"/>
      <c r="I150" s="74"/>
      <c r="J150" s="74"/>
      <c r="K150" s="64"/>
      <c r="L150" s="64"/>
      <c r="M150" s="64"/>
      <c r="N150" s="64"/>
      <c r="O150" s="64"/>
      <c r="P150" s="64"/>
      <c r="Q150" s="64"/>
      <c r="R150" s="64"/>
      <c r="S150" s="64"/>
      <c r="T150" s="64"/>
      <c r="U150" s="64"/>
      <c r="V150" s="64"/>
      <c r="W150" s="64"/>
      <c r="X150" s="64"/>
      <c r="Y150" s="64"/>
      <c r="Z150" s="64"/>
    </row>
    <row r="151" spans="1:28">
      <c r="H151" s="64"/>
    </row>
    <row r="152" spans="1:28">
      <c r="H152" s="64"/>
    </row>
    <row r="153" spans="1:28">
      <c r="H153" s="64"/>
    </row>
    <row r="154" spans="1:28">
      <c r="H154" s="64"/>
    </row>
    <row r="155" spans="1:28">
      <c r="H155" s="64"/>
    </row>
    <row r="156" spans="1:28">
      <c r="H156" s="64"/>
    </row>
    <row r="157" spans="1:28" s="102" customFormat="1">
      <c r="A157" s="91"/>
      <c r="B157" s="67"/>
      <c r="C157" s="67"/>
      <c r="D157" s="67"/>
      <c r="E157" s="91"/>
      <c r="F157" s="91"/>
      <c r="G157" s="91"/>
      <c r="H157" s="99"/>
      <c r="I157" s="100"/>
      <c r="J157" s="100"/>
      <c r="K157" s="101"/>
      <c r="L157" s="101"/>
      <c r="M157" s="101"/>
      <c r="N157" s="101"/>
      <c r="O157" s="101"/>
      <c r="P157" s="101"/>
      <c r="Q157" s="101"/>
      <c r="R157" s="101"/>
      <c r="S157" s="101"/>
      <c r="T157" s="101"/>
      <c r="U157" s="101"/>
      <c r="V157" s="101"/>
      <c r="W157" s="101"/>
      <c r="X157" s="101"/>
      <c r="Y157" s="101"/>
      <c r="Z157" s="101"/>
      <c r="AA157" s="101"/>
      <c r="AB157" s="101"/>
    </row>
    <row r="158" spans="1:28" s="102" customFormat="1">
      <c r="A158" s="91"/>
      <c r="B158" s="67"/>
      <c r="C158" s="67"/>
      <c r="D158" s="67"/>
      <c r="E158" s="91"/>
      <c r="F158" s="91"/>
      <c r="G158" s="91"/>
      <c r="H158" s="99"/>
      <c r="I158" s="100"/>
      <c r="J158" s="100"/>
      <c r="K158" s="101"/>
      <c r="L158" s="101"/>
      <c r="M158" s="101"/>
      <c r="N158" s="101"/>
      <c r="O158" s="101"/>
      <c r="P158" s="101"/>
      <c r="Q158" s="101"/>
      <c r="R158" s="101"/>
      <c r="S158" s="101"/>
      <c r="T158" s="101"/>
      <c r="U158" s="101"/>
      <c r="V158" s="101"/>
      <c r="W158" s="101"/>
      <c r="X158" s="101"/>
      <c r="Y158" s="101"/>
      <c r="Z158" s="101"/>
      <c r="AA158" s="101"/>
      <c r="AB158" s="101"/>
    </row>
    <row r="159" spans="1:28">
      <c r="H159" s="64"/>
    </row>
    <row r="160" spans="1:28" ht="20.25" customHeight="1">
      <c r="H160" s="64"/>
    </row>
    <row r="161" spans="8:8" ht="25.5" customHeight="1">
      <c r="H161" s="64"/>
    </row>
    <row r="162" spans="8:8" ht="13.5" customHeight="1">
      <c r="H162" s="64"/>
    </row>
    <row r="163" spans="8:8">
      <c r="H163" s="64"/>
    </row>
    <row r="164" spans="8:8">
      <c r="H164" s="64"/>
    </row>
    <row r="165" spans="8:8">
      <c r="H165" s="64"/>
    </row>
    <row r="166" spans="8:8">
      <c r="H166" s="64"/>
    </row>
    <row r="167" spans="8:8">
      <c r="H167" s="64"/>
    </row>
    <row r="168" spans="8:8">
      <c r="H168" s="64"/>
    </row>
    <row r="169" spans="8:8">
      <c r="H169" s="64"/>
    </row>
    <row r="170" spans="8:8">
      <c r="H170" s="64"/>
    </row>
    <row r="171" spans="8:8">
      <c r="H171" s="64"/>
    </row>
    <row r="172" spans="8:8">
      <c r="H172" s="64"/>
    </row>
    <row r="173" spans="8:8">
      <c r="H173" s="64"/>
    </row>
    <row r="174" spans="8:8">
      <c r="H174" s="64"/>
    </row>
    <row r="175" spans="8:8">
      <c r="H175" s="64"/>
    </row>
    <row r="176" spans="8:8">
      <c r="H176" s="64"/>
    </row>
    <row r="177" spans="8:8">
      <c r="H177" s="64"/>
    </row>
    <row r="178" spans="8:8">
      <c r="H178" s="64"/>
    </row>
    <row r="179" spans="8:8">
      <c r="H179" s="64"/>
    </row>
    <row r="180" spans="8:8">
      <c r="H180" s="64"/>
    </row>
    <row r="181" spans="8:8">
      <c r="H181" s="64"/>
    </row>
    <row r="182" spans="8:8">
      <c r="H182" s="64"/>
    </row>
  </sheetData>
  <sheetProtection password="CF3B" sheet="1" objects="1" scenarios="1"/>
  <mergeCells count="19">
    <mergeCell ref="A1:G1"/>
    <mergeCell ref="A2:C2"/>
    <mergeCell ref="D2:F2"/>
    <mergeCell ref="A3:G3"/>
    <mergeCell ref="A4:A5"/>
    <mergeCell ref="B4:C5"/>
    <mergeCell ref="A9:A10"/>
    <mergeCell ref="B9:C10"/>
    <mergeCell ref="A14:A15"/>
    <mergeCell ref="B14:C15"/>
    <mergeCell ref="A20:A21"/>
    <mergeCell ref="B20:C21"/>
    <mergeCell ref="E76:F76"/>
    <mergeCell ref="A27:A28"/>
    <mergeCell ref="B27:C28"/>
    <mergeCell ref="A40:A41"/>
    <mergeCell ref="B40:C41"/>
    <mergeCell ref="A74:A75"/>
    <mergeCell ref="B74:C75"/>
  </mergeCells>
  <phoneticPr fontId="24" type="noConversion"/>
  <conditionalFormatting sqref="G2 G4:G65538">
    <cfRule type="expression" dxfId="8" priority="9" stopIfTrue="1">
      <formula>ISERROR(G2)</formula>
    </cfRule>
  </conditionalFormatting>
  <conditionalFormatting sqref="F7">
    <cfRule type="expression" dxfId="7" priority="6">
      <formula>D7=0</formula>
    </cfRule>
  </conditionalFormatting>
  <conditionalFormatting sqref="F6">
    <cfRule type="expression" dxfId="6" priority="5">
      <formula>D6=0</formula>
    </cfRule>
  </conditionalFormatting>
  <conditionalFormatting sqref="F11">
    <cfRule type="expression" dxfId="5" priority="4">
      <formula>D11=0</formula>
    </cfRule>
  </conditionalFormatting>
  <conditionalFormatting sqref="F16:F19">
    <cfRule type="expression" dxfId="4" priority="3">
      <formula>D16=0</formula>
    </cfRule>
  </conditionalFormatting>
  <conditionalFormatting sqref="F22:F26">
    <cfRule type="expression" dxfId="3" priority="2">
      <formula>D22=0</formula>
    </cfRule>
  </conditionalFormatting>
  <conditionalFormatting sqref="F29:F39">
    <cfRule type="expression" dxfId="2" priority="1">
      <formula>D29=0</formula>
    </cfRule>
  </conditionalFormatting>
  <dataValidations count="1">
    <dataValidation type="list" allowBlank="1" showInputMessage="1" showErrorMessage="1" sqref="D76">
      <formula1>$J$76:$J$77</formula1>
    </dataValidation>
  </dataValidations>
  <printOptions horizontalCentered="1" verticalCentered="1"/>
  <pageMargins left="0.26" right="0.17" top="0.2" bottom="0.18" header="0.21" footer="0.2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pageSetUpPr fitToPage="1"/>
  </sheetPr>
  <dimension ref="A1:AB134"/>
  <sheetViews>
    <sheetView workbookViewId="0">
      <selection activeCell="C6" sqref="C6"/>
    </sheetView>
  </sheetViews>
  <sheetFormatPr baseColWidth="10" defaultColWidth="8.83203125" defaultRowHeight="12"/>
  <cols>
    <col min="1" max="1" width="6.6640625" style="91" customWidth="1"/>
    <col min="2" max="2" width="34.33203125" style="67" customWidth="1"/>
    <col min="3" max="3" width="37.6640625" style="67" customWidth="1"/>
    <col min="4" max="4" width="16.33203125" style="67" customWidth="1"/>
    <col min="5" max="5" width="15.6640625" style="91" customWidth="1"/>
    <col min="6" max="6" width="14.83203125" style="91" customWidth="1"/>
    <col min="7" max="7" width="17.5" style="91" customWidth="1"/>
    <col min="8" max="8" width="57.5" style="66" customWidth="1"/>
    <col min="9" max="9" width="20.5" style="65" customWidth="1"/>
    <col min="10" max="10" width="24.33203125" style="65" customWidth="1"/>
    <col min="11" max="28" width="8.83203125" style="66"/>
    <col min="29" max="16384" width="8.83203125" style="67"/>
  </cols>
  <sheetData>
    <row r="1" spans="1:28" s="61" customFormat="1" ht="22.5" customHeight="1">
      <c r="A1" s="255" t="s">
        <v>43</v>
      </c>
      <c r="B1" s="256"/>
      <c r="C1" s="256"/>
      <c r="D1" s="256"/>
      <c r="E1" s="256"/>
      <c r="F1" s="104"/>
      <c r="G1" s="104"/>
      <c r="H1" s="58"/>
      <c r="I1" s="59"/>
      <c r="J1" s="59"/>
      <c r="K1" s="60"/>
      <c r="L1" s="60"/>
      <c r="M1" s="60"/>
      <c r="N1" s="60"/>
      <c r="O1" s="60"/>
      <c r="P1" s="60"/>
      <c r="Q1" s="60"/>
      <c r="R1" s="60"/>
      <c r="S1" s="60"/>
      <c r="T1" s="60"/>
      <c r="U1" s="60"/>
      <c r="V1" s="60"/>
      <c r="W1" s="60"/>
      <c r="X1" s="60"/>
      <c r="Y1" s="60"/>
      <c r="Z1" s="60"/>
      <c r="AA1" s="60"/>
      <c r="AB1" s="60"/>
    </row>
    <row r="2" spans="1:28" ht="18.75" customHeight="1">
      <c r="A2" s="243" t="s">
        <v>93</v>
      </c>
      <c r="B2" s="244"/>
      <c r="C2" s="187">
        <f>'Summary Base Bid A-1 '!$D$2</f>
        <v>0</v>
      </c>
      <c r="D2" s="116"/>
      <c r="E2" s="62"/>
      <c r="F2" s="62"/>
      <c r="G2" s="80"/>
      <c r="H2" s="64"/>
      <c r="I2" s="65">
        <f>C2</f>
        <v>0</v>
      </c>
    </row>
    <row r="3" spans="1:28" ht="27.75" customHeight="1">
      <c r="A3" s="253" t="s">
        <v>39</v>
      </c>
      <c r="B3" s="254"/>
      <c r="C3" s="254"/>
      <c r="D3" s="254"/>
      <c r="E3" s="254"/>
      <c r="F3" s="105"/>
      <c r="G3" s="105"/>
      <c r="H3" s="64"/>
      <c r="I3" s="65" t="s">
        <v>99</v>
      </c>
    </row>
    <row r="4" spans="1:28" s="71" customFormat="1" ht="12.75" customHeight="1">
      <c r="A4" s="235" t="s">
        <v>70</v>
      </c>
      <c r="B4" s="237" t="s">
        <v>106</v>
      </c>
      <c r="C4" s="238"/>
      <c r="D4" s="106"/>
      <c r="E4" s="106"/>
      <c r="F4" s="106"/>
      <c r="G4" s="106"/>
      <c r="H4" s="68"/>
      <c r="I4" s="69"/>
      <c r="J4" s="69"/>
      <c r="K4" s="68"/>
      <c r="L4" s="70"/>
      <c r="M4" s="70"/>
      <c r="N4" s="70"/>
      <c r="O4" s="70"/>
      <c r="P4" s="70"/>
      <c r="Q4" s="70"/>
      <c r="R4" s="70"/>
      <c r="S4" s="70"/>
      <c r="T4" s="70"/>
      <c r="U4" s="70"/>
      <c r="V4" s="70"/>
      <c r="W4" s="70"/>
      <c r="X4" s="70"/>
      <c r="Y4" s="70"/>
      <c r="Z4" s="70"/>
      <c r="AA4" s="70"/>
      <c r="AB4" s="70"/>
    </row>
    <row r="5" spans="1:28" s="71" customFormat="1" ht="12.75" customHeight="1">
      <c r="A5" s="236"/>
      <c r="B5" s="238"/>
      <c r="C5" s="238"/>
      <c r="D5" s="76"/>
      <c r="E5" s="73"/>
      <c r="F5" s="106"/>
      <c r="G5" s="106"/>
      <c r="H5" s="68"/>
      <c r="I5" s="69"/>
      <c r="J5" s="69"/>
      <c r="K5" s="68"/>
      <c r="L5" s="70"/>
      <c r="M5" s="70"/>
      <c r="N5" s="70"/>
      <c r="O5" s="70"/>
      <c r="P5" s="70"/>
      <c r="Q5" s="70"/>
      <c r="R5" s="70"/>
      <c r="S5" s="70"/>
      <c r="T5" s="70"/>
      <c r="U5" s="70"/>
      <c r="V5" s="70"/>
      <c r="W5" s="70"/>
      <c r="X5" s="70"/>
      <c r="Y5" s="70"/>
      <c r="Z5" s="70"/>
      <c r="AA5" s="70"/>
      <c r="AB5" s="70"/>
    </row>
    <row r="6" spans="1:28" ht="12.75" customHeight="1">
      <c r="A6" s="91">
        <v>1</v>
      </c>
      <c r="B6" s="79" t="s">
        <v>42</v>
      </c>
      <c r="C6" s="150"/>
      <c r="D6" s="117"/>
      <c r="E6" s="80"/>
      <c r="F6" s="81"/>
      <c r="G6" s="81"/>
      <c r="H6" s="64"/>
      <c r="I6" s="74"/>
      <c r="J6" s="74"/>
      <c r="K6" s="64"/>
    </row>
    <row r="7" spans="1:28" ht="12.75" customHeight="1">
      <c r="A7" s="91">
        <v>2</v>
      </c>
      <c r="B7" s="87" t="s">
        <v>107</v>
      </c>
      <c r="C7" s="150"/>
      <c r="D7" s="117"/>
      <c r="E7" s="80"/>
      <c r="F7" s="81"/>
      <c r="G7" s="81"/>
      <c r="H7" s="64"/>
      <c r="I7" s="74"/>
      <c r="J7" s="74"/>
      <c r="K7" s="64"/>
    </row>
    <row r="8" spans="1:28" ht="12.75" customHeight="1">
      <c r="A8" s="91">
        <v>3</v>
      </c>
      <c r="B8" s="87" t="s">
        <v>111</v>
      </c>
      <c r="C8" s="150"/>
      <c r="D8" s="117"/>
      <c r="E8" s="80"/>
      <c r="F8" s="81"/>
      <c r="G8" s="81"/>
      <c r="H8" s="64"/>
      <c r="I8" s="74"/>
      <c r="J8" s="74"/>
      <c r="K8" s="64"/>
    </row>
    <row r="9" spans="1:28" ht="42" customHeight="1">
      <c r="A9" s="118">
        <v>4</v>
      </c>
      <c r="B9" s="119" t="s">
        <v>112</v>
      </c>
      <c r="C9" s="191"/>
      <c r="D9" s="117"/>
      <c r="E9" s="80"/>
      <c r="F9" s="81"/>
      <c r="G9" s="81"/>
      <c r="H9" s="64"/>
      <c r="I9" s="74"/>
      <c r="J9" s="74"/>
      <c r="K9" s="64"/>
    </row>
    <row r="10" spans="1:28" ht="12.75" customHeight="1">
      <c r="A10" s="91">
        <v>5</v>
      </c>
      <c r="B10" s="87" t="s">
        <v>108</v>
      </c>
      <c r="C10" s="150"/>
      <c r="D10" s="117"/>
      <c r="E10" s="80"/>
      <c r="F10" s="81"/>
      <c r="G10" s="81"/>
      <c r="H10" s="64"/>
      <c r="I10" s="74"/>
      <c r="J10" s="74"/>
      <c r="K10" s="64"/>
    </row>
    <row r="11" spans="1:28" ht="12.75" customHeight="1">
      <c r="A11" s="91">
        <v>6</v>
      </c>
      <c r="B11" s="87" t="s">
        <v>109</v>
      </c>
      <c r="C11" s="150"/>
      <c r="D11" s="117"/>
      <c r="E11" s="80"/>
      <c r="F11" s="81"/>
      <c r="G11" s="81"/>
      <c r="H11" s="64"/>
      <c r="I11" s="74"/>
      <c r="J11" s="74"/>
      <c r="K11" s="64"/>
    </row>
    <row r="12" spans="1:28" ht="12.75" customHeight="1">
      <c r="A12" s="91">
        <v>7</v>
      </c>
      <c r="B12" s="87" t="s">
        <v>110</v>
      </c>
      <c r="C12" s="150"/>
      <c r="D12" s="117"/>
      <c r="E12" s="80"/>
      <c r="F12" s="81"/>
      <c r="G12" s="81"/>
      <c r="H12" s="64"/>
      <c r="I12" s="74"/>
      <c r="J12" s="74"/>
      <c r="K12" s="64"/>
    </row>
    <row r="13" spans="1:28" ht="12.75" customHeight="1">
      <c r="A13" s="91">
        <v>8</v>
      </c>
      <c r="B13" s="258" t="s">
        <v>121</v>
      </c>
      <c r="C13" s="259"/>
      <c r="D13" s="115"/>
      <c r="E13" s="80"/>
      <c r="F13" s="81"/>
      <c r="G13" s="81"/>
      <c r="H13" s="64"/>
      <c r="I13" s="74"/>
      <c r="J13" s="74"/>
      <c r="K13" s="64"/>
    </row>
    <row r="14" spans="1:28" s="71" customFormat="1" ht="12.75" customHeight="1">
      <c r="A14" s="235" t="s">
        <v>77</v>
      </c>
      <c r="B14" s="237" t="s">
        <v>40</v>
      </c>
      <c r="C14" s="238"/>
      <c r="D14" s="106"/>
      <c r="E14" s="106"/>
      <c r="F14" s="106"/>
      <c r="G14" s="106"/>
      <c r="H14" s="68"/>
      <c r="I14" s="69"/>
      <c r="J14" s="69"/>
      <c r="K14" s="68"/>
      <c r="L14" s="70"/>
      <c r="M14" s="70"/>
      <c r="N14" s="70"/>
      <c r="O14" s="70"/>
      <c r="P14" s="70"/>
      <c r="Q14" s="70"/>
      <c r="R14" s="70"/>
      <c r="S14" s="70"/>
      <c r="T14" s="70"/>
      <c r="U14" s="70"/>
      <c r="V14" s="70"/>
      <c r="W14" s="70"/>
      <c r="X14" s="70"/>
      <c r="Y14" s="70"/>
      <c r="Z14" s="70"/>
      <c r="AA14" s="70"/>
      <c r="AB14" s="70"/>
    </row>
    <row r="15" spans="1:28" s="71" customFormat="1" ht="12.75" customHeight="1">
      <c r="A15" s="236"/>
      <c r="B15" s="238"/>
      <c r="C15" s="238"/>
      <c r="D15" s="76"/>
      <c r="E15" s="73"/>
      <c r="F15" s="106"/>
      <c r="G15" s="106"/>
      <c r="H15" s="68"/>
      <c r="I15" s="69"/>
      <c r="J15" s="69"/>
      <c r="K15" s="68"/>
      <c r="L15" s="70"/>
      <c r="M15" s="70"/>
      <c r="N15" s="70"/>
      <c r="O15" s="70"/>
      <c r="P15" s="70"/>
      <c r="Q15" s="70"/>
      <c r="R15" s="70"/>
      <c r="S15" s="70"/>
      <c r="T15" s="70"/>
      <c r="U15" s="70"/>
      <c r="V15" s="70"/>
      <c r="W15" s="70"/>
      <c r="X15" s="70"/>
      <c r="Y15" s="70"/>
      <c r="Z15" s="70"/>
      <c r="AA15" s="70"/>
      <c r="AB15" s="70"/>
    </row>
    <row r="16" spans="1:28" ht="12.75" customHeight="1">
      <c r="A16" s="91">
        <v>1</v>
      </c>
      <c r="B16" s="79" t="s">
        <v>42</v>
      </c>
      <c r="C16" s="150"/>
      <c r="D16" s="117"/>
      <c r="E16" s="80"/>
      <c r="F16" s="81"/>
      <c r="G16" s="81"/>
      <c r="H16" s="64"/>
      <c r="I16" s="74"/>
      <c r="J16" s="74"/>
      <c r="K16" s="64"/>
    </row>
    <row r="17" spans="1:28" ht="12.75" customHeight="1">
      <c r="A17" s="91">
        <v>2</v>
      </c>
      <c r="B17" s="87" t="s">
        <v>107</v>
      </c>
      <c r="C17" s="150"/>
      <c r="D17" s="117"/>
      <c r="E17" s="80"/>
      <c r="F17" s="81"/>
      <c r="G17" s="81"/>
      <c r="H17" s="64"/>
      <c r="I17" s="74"/>
      <c r="J17" s="74"/>
      <c r="K17" s="64"/>
    </row>
    <row r="18" spans="1:28" ht="12.75" customHeight="1">
      <c r="B18" s="79" t="s">
        <v>118</v>
      </c>
      <c r="C18" s="150"/>
      <c r="D18" s="117"/>
      <c r="E18" s="80"/>
      <c r="F18" s="81"/>
      <c r="G18" s="81"/>
      <c r="H18" s="64"/>
      <c r="I18" s="74"/>
      <c r="J18" s="74"/>
      <c r="K18" s="64"/>
    </row>
    <row r="19" spans="1:28" ht="12.75" customHeight="1">
      <c r="A19" s="91">
        <v>3</v>
      </c>
      <c r="B19" s="79" t="s">
        <v>119</v>
      </c>
      <c r="C19" s="150"/>
      <c r="D19" s="117"/>
      <c r="E19" s="80"/>
      <c r="F19" s="81"/>
      <c r="G19" s="81"/>
      <c r="H19" s="64"/>
      <c r="I19" s="74"/>
      <c r="J19" s="74"/>
      <c r="K19" s="64"/>
    </row>
    <row r="20" spans="1:28" ht="41.25" customHeight="1">
      <c r="A20" s="118">
        <v>4</v>
      </c>
      <c r="B20" s="120" t="s">
        <v>120</v>
      </c>
      <c r="C20" s="191"/>
      <c r="D20" s="117"/>
      <c r="E20" s="80"/>
      <c r="F20" s="81"/>
      <c r="G20" s="81"/>
      <c r="H20" s="64"/>
      <c r="I20" s="74"/>
      <c r="J20" s="74"/>
      <c r="K20" s="64"/>
    </row>
    <row r="21" spans="1:28" ht="12.75" customHeight="1">
      <c r="A21" s="91">
        <v>5</v>
      </c>
      <c r="B21" s="87" t="s">
        <v>108</v>
      </c>
      <c r="C21" s="150"/>
      <c r="D21" s="117"/>
      <c r="E21" s="80"/>
      <c r="F21" s="81"/>
      <c r="G21" s="81"/>
      <c r="H21" s="64"/>
      <c r="I21" s="74"/>
      <c r="J21" s="74"/>
      <c r="K21" s="64"/>
    </row>
    <row r="22" spans="1:28" ht="12.75" customHeight="1">
      <c r="A22" s="91">
        <v>6</v>
      </c>
      <c r="B22" s="87" t="s">
        <v>109</v>
      </c>
      <c r="C22" s="150"/>
      <c r="D22" s="117"/>
      <c r="E22" s="80"/>
      <c r="F22" s="81"/>
      <c r="G22" s="81"/>
      <c r="H22" s="64"/>
      <c r="I22" s="74"/>
      <c r="J22" s="74"/>
      <c r="K22" s="64"/>
    </row>
    <row r="23" spans="1:28" ht="12.75" customHeight="1">
      <c r="A23" s="91">
        <v>7</v>
      </c>
      <c r="B23" s="87" t="s">
        <v>110</v>
      </c>
      <c r="C23" s="150"/>
      <c r="D23" s="117"/>
      <c r="E23" s="80"/>
      <c r="F23" s="81"/>
      <c r="G23" s="81"/>
      <c r="H23" s="64"/>
      <c r="I23" s="74"/>
      <c r="J23" s="74"/>
      <c r="K23" s="64"/>
    </row>
    <row r="24" spans="1:28" ht="12.75" customHeight="1">
      <c r="A24" s="91">
        <v>8</v>
      </c>
      <c r="B24" s="137" t="s">
        <v>2</v>
      </c>
      <c r="C24" s="186"/>
      <c r="D24" s="115"/>
      <c r="E24" s="80"/>
      <c r="F24" s="81"/>
      <c r="G24" s="81"/>
      <c r="H24" s="64"/>
      <c r="I24" s="74"/>
      <c r="J24" s="74"/>
      <c r="K24" s="64"/>
    </row>
    <row r="25" spans="1:28" ht="12.75" customHeight="1">
      <c r="A25" s="91">
        <v>9</v>
      </c>
      <c r="B25" s="137" t="s">
        <v>3</v>
      </c>
      <c r="C25" s="186"/>
      <c r="D25" s="190"/>
      <c r="E25" s="151">
        <f>D24+(D24*D25)</f>
        <v>0</v>
      </c>
      <c r="F25" s="81"/>
      <c r="G25" s="81"/>
      <c r="H25" s="64"/>
      <c r="I25" s="74"/>
      <c r="J25" s="74"/>
      <c r="K25" s="64"/>
    </row>
    <row r="26" spans="1:28" s="71" customFormat="1" ht="12.75" customHeight="1">
      <c r="A26" s="235" t="s">
        <v>78</v>
      </c>
      <c r="B26" s="237" t="s">
        <v>41</v>
      </c>
      <c r="C26" s="238"/>
      <c r="D26" s="106"/>
      <c r="E26" s="106"/>
      <c r="F26" s="106"/>
      <c r="G26" s="106"/>
      <c r="H26" s="68"/>
      <c r="I26" s="69"/>
      <c r="J26" s="69"/>
      <c r="K26" s="68"/>
      <c r="L26" s="70"/>
      <c r="M26" s="70"/>
      <c r="N26" s="70"/>
      <c r="O26" s="70"/>
      <c r="P26" s="70"/>
      <c r="Q26" s="70"/>
      <c r="R26" s="70"/>
      <c r="S26" s="70"/>
      <c r="T26" s="70"/>
      <c r="U26" s="70"/>
      <c r="V26" s="70"/>
      <c r="W26" s="70"/>
      <c r="X26" s="70"/>
      <c r="Y26" s="70"/>
      <c r="Z26" s="70"/>
      <c r="AA26" s="70"/>
      <c r="AB26" s="70"/>
    </row>
    <row r="27" spans="1:28" s="71" customFormat="1" ht="12.75" customHeight="1">
      <c r="A27" s="236"/>
      <c r="B27" s="238"/>
      <c r="C27" s="238"/>
      <c r="D27" s="76"/>
      <c r="E27" s="73"/>
      <c r="F27" s="106"/>
      <c r="G27" s="106"/>
      <c r="H27" s="68"/>
      <c r="I27" s="69"/>
      <c r="J27" s="69"/>
      <c r="K27" s="68"/>
      <c r="L27" s="70"/>
      <c r="M27" s="70"/>
      <c r="N27" s="70"/>
      <c r="O27" s="70"/>
      <c r="P27" s="70"/>
      <c r="Q27" s="70"/>
      <c r="R27" s="70"/>
      <c r="S27" s="70"/>
      <c r="T27" s="70"/>
      <c r="U27" s="70"/>
      <c r="V27" s="70"/>
      <c r="W27" s="70"/>
      <c r="X27" s="70"/>
      <c r="Y27" s="70"/>
      <c r="Z27" s="70"/>
      <c r="AA27" s="70"/>
      <c r="AB27" s="70"/>
    </row>
    <row r="28" spans="1:28" ht="12.75" customHeight="1">
      <c r="A28" s="91">
        <v>1</v>
      </c>
      <c r="B28" s="79" t="s">
        <v>42</v>
      </c>
      <c r="C28" s="150"/>
      <c r="D28" s="117"/>
      <c r="E28" s="80"/>
      <c r="F28" s="81"/>
      <c r="G28" s="81"/>
      <c r="H28" s="64"/>
      <c r="I28" s="74"/>
      <c r="J28" s="74"/>
      <c r="K28" s="64"/>
    </row>
    <row r="29" spans="1:28" ht="12.75" customHeight="1">
      <c r="A29" s="91">
        <v>2</v>
      </c>
      <c r="B29" s="87" t="s">
        <v>107</v>
      </c>
      <c r="C29" s="150"/>
      <c r="D29" s="117"/>
      <c r="E29" s="80"/>
      <c r="F29" s="81"/>
      <c r="G29" s="81"/>
      <c r="H29" s="64"/>
      <c r="I29" s="74"/>
      <c r="J29" s="74"/>
      <c r="K29" s="64"/>
    </row>
    <row r="30" spans="1:28" ht="12.75" customHeight="1">
      <c r="A30" s="91">
        <v>3</v>
      </c>
      <c r="B30" s="79" t="s">
        <v>118</v>
      </c>
      <c r="C30" s="150"/>
      <c r="D30" s="117"/>
      <c r="E30" s="80"/>
      <c r="F30" s="81"/>
      <c r="G30" s="81"/>
      <c r="H30" s="64"/>
      <c r="I30" s="74"/>
      <c r="J30" s="74"/>
      <c r="K30" s="64"/>
    </row>
    <row r="31" spans="1:28" ht="12.75" customHeight="1">
      <c r="A31" s="91">
        <v>4</v>
      </c>
      <c r="B31" s="79" t="s">
        <v>119</v>
      </c>
      <c r="C31" s="150"/>
      <c r="D31" s="117"/>
      <c r="E31" s="80"/>
      <c r="F31" s="81"/>
      <c r="G31" s="81"/>
      <c r="H31" s="64"/>
      <c r="I31" s="74"/>
      <c r="J31" s="74"/>
      <c r="K31" s="64"/>
    </row>
    <row r="32" spans="1:28" ht="39.75" customHeight="1">
      <c r="A32" s="118">
        <v>5</v>
      </c>
      <c r="B32" s="120" t="s">
        <v>120</v>
      </c>
      <c r="C32" s="191"/>
      <c r="D32" s="117"/>
      <c r="E32" s="80"/>
      <c r="F32" s="81"/>
      <c r="G32" s="81"/>
      <c r="H32" s="64"/>
      <c r="I32" s="74"/>
      <c r="J32" s="74"/>
      <c r="K32" s="64"/>
    </row>
    <row r="33" spans="1:28" ht="12.75" customHeight="1">
      <c r="A33" s="91">
        <v>6</v>
      </c>
      <c r="B33" s="87" t="s">
        <v>108</v>
      </c>
      <c r="C33" s="150"/>
      <c r="D33" s="117"/>
      <c r="E33" s="80"/>
      <c r="F33" s="81"/>
      <c r="G33" s="81"/>
      <c r="H33" s="64"/>
      <c r="I33" s="74"/>
      <c r="J33" s="74"/>
      <c r="K33" s="64"/>
    </row>
    <row r="34" spans="1:28" ht="12.75" customHeight="1">
      <c r="A34" s="91">
        <v>7</v>
      </c>
      <c r="B34" s="87" t="s">
        <v>109</v>
      </c>
      <c r="C34" s="150"/>
      <c r="D34" s="117"/>
      <c r="E34" s="80"/>
      <c r="F34" s="81"/>
      <c r="G34" s="81"/>
      <c r="H34" s="64"/>
      <c r="I34" s="74"/>
      <c r="J34" s="74"/>
      <c r="K34" s="64"/>
    </row>
    <row r="35" spans="1:28" ht="12.75" customHeight="1">
      <c r="A35" s="91">
        <v>8</v>
      </c>
      <c r="B35" s="87" t="s">
        <v>110</v>
      </c>
      <c r="C35" s="150"/>
      <c r="D35" s="87"/>
      <c r="E35" s="80"/>
      <c r="F35" s="81"/>
      <c r="G35" s="81"/>
      <c r="H35" s="64"/>
      <c r="I35" s="74"/>
      <c r="J35" s="74"/>
      <c r="K35" s="64"/>
    </row>
    <row r="36" spans="1:28" ht="12.75" customHeight="1">
      <c r="A36" s="91">
        <v>8</v>
      </c>
      <c r="B36" s="137" t="s">
        <v>2</v>
      </c>
      <c r="C36" s="186"/>
      <c r="D36" s="115"/>
      <c r="E36" s="80"/>
      <c r="F36" s="81"/>
      <c r="G36" s="81"/>
      <c r="H36" s="64"/>
      <c r="I36" s="74"/>
      <c r="J36" s="74"/>
      <c r="K36" s="64"/>
    </row>
    <row r="37" spans="1:28" ht="12.75" customHeight="1">
      <c r="A37" s="91">
        <v>9</v>
      </c>
      <c r="B37" s="137" t="s">
        <v>3</v>
      </c>
      <c r="C37" s="186"/>
      <c r="D37" s="190"/>
      <c r="E37" s="151">
        <f>D36+(D36*D37)</f>
        <v>0</v>
      </c>
      <c r="F37" s="81"/>
      <c r="G37" s="81"/>
      <c r="H37" s="64"/>
      <c r="I37" s="74"/>
      <c r="J37" s="74"/>
      <c r="K37" s="64"/>
    </row>
    <row r="38" spans="1:28" s="71" customFormat="1" ht="12.75" customHeight="1">
      <c r="A38" s="235" t="s">
        <v>79</v>
      </c>
      <c r="B38" s="237" t="s">
        <v>27</v>
      </c>
      <c r="C38" s="238"/>
      <c r="D38" s="106"/>
      <c r="E38" s="106"/>
      <c r="F38" s="106"/>
      <c r="G38" s="106"/>
      <c r="H38" s="68"/>
      <c r="I38" s="69"/>
      <c r="J38" s="69"/>
      <c r="K38" s="68"/>
      <c r="L38" s="70"/>
      <c r="M38" s="70"/>
      <c r="N38" s="70"/>
      <c r="O38" s="70"/>
      <c r="P38" s="70"/>
      <c r="Q38" s="70"/>
      <c r="R38" s="70"/>
      <c r="S38" s="70"/>
      <c r="T38" s="70"/>
      <c r="U38" s="70"/>
      <c r="V38" s="70"/>
      <c r="W38" s="70"/>
      <c r="X38" s="70"/>
      <c r="Y38" s="70"/>
      <c r="Z38" s="70"/>
      <c r="AA38" s="70"/>
      <c r="AB38" s="70"/>
    </row>
    <row r="39" spans="1:28" s="71" customFormat="1" ht="12.75" customHeight="1">
      <c r="A39" s="236"/>
      <c r="B39" s="238"/>
      <c r="C39" s="238"/>
      <c r="D39" s="76"/>
      <c r="E39" s="73"/>
      <c r="F39" s="106"/>
      <c r="G39" s="106"/>
      <c r="H39" s="68"/>
      <c r="I39" s="69"/>
      <c r="J39" s="69"/>
      <c r="K39" s="68"/>
      <c r="L39" s="70"/>
      <c r="M39" s="70"/>
      <c r="N39" s="70"/>
      <c r="O39" s="70"/>
      <c r="P39" s="70"/>
      <c r="Q39" s="70"/>
      <c r="R39" s="70"/>
      <c r="S39" s="70"/>
      <c r="T39" s="70"/>
      <c r="U39" s="70"/>
      <c r="V39" s="70"/>
      <c r="W39" s="70"/>
      <c r="X39" s="70"/>
      <c r="Y39" s="70"/>
      <c r="Z39" s="70"/>
      <c r="AA39" s="70"/>
      <c r="AB39" s="70"/>
    </row>
    <row r="40" spans="1:28" s="75" customFormat="1" ht="12.75" customHeight="1">
      <c r="A40" s="121">
        <v>0</v>
      </c>
      <c r="B40" s="257" t="s">
        <v>28</v>
      </c>
      <c r="C40" s="239"/>
      <c r="D40" s="249" t="s">
        <v>1</v>
      </c>
      <c r="E40" s="251" t="s">
        <v>0</v>
      </c>
      <c r="F40" s="85"/>
      <c r="G40" s="188"/>
      <c r="H40" s="64"/>
      <c r="I40" s="74"/>
      <c r="J40" s="74"/>
      <c r="K40" s="64"/>
      <c r="L40" s="64"/>
      <c r="M40" s="64"/>
      <c r="N40" s="64"/>
      <c r="O40" s="64"/>
      <c r="P40" s="64"/>
      <c r="Q40" s="64"/>
      <c r="R40" s="64"/>
      <c r="S40" s="64"/>
      <c r="T40" s="64"/>
      <c r="U40" s="64"/>
      <c r="V40" s="64"/>
      <c r="W40" s="64"/>
      <c r="X40" s="64"/>
      <c r="Y40" s="64"/>
      <c r="Z40" s="64"/>
      <c r="AA40" s="64"/>
      <c r="AB40" s="64"/>
    </row>
    <row r="41" spans="1:28" s="75" customFormat="1" ht="12.75" customHeight="1">
      <c r="A41" s="189"/>
      <c r="B41" s="257" t="s">
        <v>29</v>
      </c>
      <c r="C41" s="239"/>
      <c r="D41" s="250"/>
      <c r="E41" s="252"/>
      <c r="F41" s="85"/>
      <c r="G41" s="85"/>
      <c r="H41" s="64"/>
      <c r="I41" s="74"/>
      <c r="J41" s="74"/>
      <c r="K41" s="64"/>
      <c r="L41" s="64"/>
      <c r="M41" s="64"/>
      <c r="N41" s="64"/>
      <c r="O41" s="64"/>
      <c r="P41" s="64"/>
      <c r="Q41" s="64"/>
      <c r="R41" s="64"/>
      <c r="S41" s="64"/>
      <c r="T41" s="64"/>
      <c r="U41" s="64"/>
      <c r="V41" s="64"/>
      <c r="W41" s="64"/>
      <c r="X41" s="64"/>
      <c r="Y41" s="64"/>
      <c r="Z41" s="64"/>
      <c r="AA41" s="64"/>
      <c r="AB41" s="64"/>
    </row>
    <row r="42" spans="1:28" s="75" customFormat="1" ht="12.75" customHeight="1">
      <c r="A42" s="189"/>
      <c r="B42" s="257" t="s">
        <v>34</v>
      </c>
      <c r="C42" s="239"/>
      <c r="D42" s="250"/>
      <c r="E42" s="252"/>
      <c r="F42" s="85"/>
      <c r="G42" s="85"/>
      <c r="H42" s="64"/>
      <c r="I42" s="74"/>
      <c r="J42" s="74"/>
      <c r="K42" s="64"/>
      <c r="L42" s="64"/>
      <c r="M42" s="64"/>
      <c r="N42" s="64"/>
      <c r="O42" s="64"/>
      <c r="P42" s="64"/>
      <c r="Q42" s="64"/>
      <c r="R42" s="64"/>
      <c r="S42" s="64"/>
      <c r="T42" s="64"/>
      <c r="U42" s="64"/>
      <c r="V42" s="64"/>
      <c r="W42" s="64"/>
      <c r="X42" s="64"/>
      <c r="Y42" s="64"/>
      <c r="Z42" s="64"/>
      <c r="AA42" s="64"/>
      <c r="AB42" s="64"/>
    </row>
    <row r="43" spans="1:28" s="75" customFormat="1" ht="12.75" customHeight="1">
      <c r="A43" s="133"/>
      <c r="B43" s="257" t="s">
        <v>33</v>
      </c>
      <c r="C43" s="239"/>
      <c r="D43" s="250"/>
      <c r="E43" s="252"/>
      <c r="F43" s="85"/>
      <c r="G43" s="85"/>
      <c r="H43" s="64"/>
      <c r="I43" s="74"/>
      <c r="J43" s="74"/>
      <c r="K43" s="64"/>
      <c r="L43" s="64"/>
      <c r="M43" s="64"/>
      <c r="N43" s="64"/>
      <c r="O43" s="64"/>
      <c r="P43" s="64"/>
      <c r="Q43" s="64"/>
      <c r="R43" s="64"/>
      <c r="S43" s="64"/>
      <c r="T43" s="64"/>
      <c r="U43" s="64"/>
      <c r="V43" s="64"/>
      <c r="W43" s="64"/>
      <c r="X43" s="64"/>
      <c r="Y43" s="64"/>
      <c r="Z43" s="64"/>
      <c r="AA43" s="64"/>
      <c r="AB43" s="64"/>
    </row>
    <row r="44" spans="1:28" s="75" customFormat="1" ht="12.75" customHeight="1">
      <c r="A44" s="133"/>
      <c r="B44" s="257" t="s">
        <v>35</v>
      </c>
      <c r="C44" s="239"/>
      <c r="D44" s="250"/>
      <c r="E44" s="252"/>
      <c r="F44" s="85"/>
      <c r="G44" s="85"/>
      <c r="H44" s="64"/>
      <c r="I44" s="74"/>
      <c r="J44" s="74"/>
      <c r="K44" s="64"/>
      <c r="L44" s="64"/>
      <c r="M44" s="64"/>
      <c r="N44" s="64"/>
      <c r="O44" s="64"/>
      <c r="P44" s="64"/>
      <c r="Q44" s="64"/>
      <c r="R44" s="64"/>
      <c r="S44" s="64"/>
      <c r="T44" s="64"/>
      <c r="U44" s="64"/>
      <c r="V44" s="64"/>
      <c r="W44" s="64"/>
      <c r="X44" s="64"/>
      <c r="Y44" s="64"/>
      <c r="Z44" s="64"/>
      <c r="AA44" s="64"/>
      <c r="AB44" s="64"/>
    </row>
    <row r="45" spans="1:28" s="75" customFormat="1" ht="17.25" customHeight="1">
      <c r="A45" s="80"/>
      <c r="B45" s="116"/>
      <c r="C45" s="122" t="s">
        <v>30</v>
      </c>
      <c r="D45" s="123">
        <f>'Summary Base Bid A-1 '!$G$75</f>
        <v>0</v>
      </c>
      <c r="E45" s="124">
        <f>'Alternate Grade Bid A-2'!$G$73</f>
        <v>0</v>
      </c>
      <c r="F45" s="80"/>
      <c r="G45" s="80"/>
      <c r="H45" s="64"/>
      <c r="I45" s="74"/>
      <c r="J45" s="74"/>
      <c r="K45" s="64"/>
      <c r="L45" s="64"/>
      <c r="M45" s="64"/>
      <c r="N45" s="64"/>
      <c r="O45" s="64"/>
      <c r="P45" s="64"/>
      <c r="Q45" s="64"/>
      <c r="R45" s="64"/>
      <c r="S45" s="64"/>
      <c r="T45" s="64"/>
      <c r="U45" s="64"/>
      <c r="V45" s="64"/>
      <c r="W45" s="64"/>
      <c r="X45" s="64"/>
      <c r="Y45" s="64"/>
      <c r="Z45" s="64"/>
      <c r="AA45" s="64"/>
      <c r="AB45" s="64"/>
    </row>
    <row r="46" spans="1:28" ht="17.25" customHeight="1">
      <c r="A46" s="80"/>
      <c r="B46" s="116"/>
      <c r="C46" s="122" t="s">
        <v>31</v>
      </c>
      <c r="D46" s="125">
        <f>D45-(D45*A44)</f>
        <v>0</v>
      </c>
      <c r="E46" s="126">
        <f>E45-(E45*A44)</f>
        <v>0</v>
      </c>
      <c r="F46" s="80"/>
      <c r="G46" s="80"/>
      <c r="H46" s="64"/>
      <c r="I46" s="74"/>
      <c r="J46" s="74"/>
      <c r="K46" s="64"/>
      <c r="L46" s="64"/>
      <c r="M46" s="64"/>
      <c r="N46" s="64"/>
      <c r="O46" s="64"/>
      <c r="P46" s="64"/>
      <c r="Q46" s="64"/>
      <c r="R46" s="64"/>
      <c r="S46" s="64"/>
      <c r="T46" s="64"/>
      <c r="U46" s="64"/>
      <c r="V46" s="64"/>
      <c r="W46" s="64"/>
      <c r="X46" s="64"/>
      <c r="Y46" s="64"/>
      <c r="Z46" s="64"/>
    </row>
    <row r="47" spans="1:28" ht="17.25" customHeight="1">
      <c r="A47" s="80"/>
      <c r="B47" s="116"/>
      <c r="C47" s="122" t="s">
        <v>38</v>
      </c>
      <c r="D47" s="125">
        <f>D13</f>
        <v>0</v>
      </c>
      <c r="E47" s="126">
        <f>D13</f>
        <v>0</v>
      </c>
      <c r="F47" s="80"/>
      <c r="G47" s="80"/>
      <c r="H47" s="64"/>
      <c r="I47" s="74"/>
      <c r="J47" s="74"/>
      <c r="K47" s="64"/>
      <c r="L47" s="64"/>
      <c r="M47" s="64"/>
      <c r="N47" s="64"/>
      <c r="O47" s="64"/>
      <c r="P47" s="64"/>
      <c r="Q47" s="64"/>
      <c r="R47" s="64"/>
      <c r="S47" s="64"/>
      <c r="T47" s="64"/>
      <c r="U47" s="64"/>
      <c r="V47" s="64"/>
      <c r="W47" s="64"/>
      <c r="X47" s="64"/>
      <c r="Y47" s="64"/>
      <c r="Z47" s="64"/>
    </row>
    <row r="48" spans="1:28" ht="17.25" customHeight="1">
      <c r="A48" s="80"/>
      <c r="B48" s="116"/>
      <c r="C48" s="122" t="s">
        <v>36</v>
      </c>
      <c r="D48" s="125">
        <f>D36</f>
        <v>0</v>
      </c>
      <c r="E48" s="127">
        <f>D36</f>
        <v>0</v>
      </c>
      <c r="F48" s="80"/>
      <c r="G48" s="80"/>
      <c r="H48" s="64"/>
      <c r="I48" s="74"/>
      <c r="J48" s="74"/>
      <c r="K48" s="64"/>
      <c r="L48" s="64"/>
      <c r="M48" s="64"/>
      <c r="N48" s="64"/>
      <c r="O48" s="64"/>
      <c r="P48" s="64"/>
      <c r="Q48" s="64"/>
      <c r="R48" s="64"/>
      <c r="S48" s="64"/>
      <c r="T48" s="64"/>
      <c r="U48" s="64"/>
      <c r="V48" s="64"/>
      <c r="W48" s="64"/>
      <c r="X48" s="64"/>
      <c r="Y48" s="64"/>
      <c r="Z48" s="64"/>
    </row>
    <row r="49" spans="1:28" ht="17.25" customHeight="1" thickBot="1">
      <c r="A49" s="80"/>
      <c r="B49" s="116"/>
      <c r="C49" s="122" t="s">
        <v>32</v>
      </c>
      <c r="D49" s="128">
        <f>(D46+D48)*0.09</f>
        <v>0</v>
      </c>
      <c r="E49" s="129">
        <f>(E46+E48)*0.09</f>
        <v>0</v>
      </c>
      <c r="F49" s="80"/>
      <c r="G49" s="80"/>
      <c r="H49" s="64"/>
      <c r="I49" s="74"/>
      <c r="J49" s="74"/>
      <c r="K49" s="64"/>
      <c r="L49" s="64"/>
      <c r="M49" s="64"/>
      <c r="N49" s="64"/>
      <c r="O49" s="64"/>
      <c r="P49" s="64"/>
      <c r="Q49" s="64"/>
      <c r="R49" s="64"/>
      <c r="S49" s="64"/>
      <c r="T49" s="64"/>
      <c r="U49" s="64"/>
      <c r="V49" s="64"/>
      <c r="W49" s="64"/>
      <c r="X49" s="64"/>
      <c r="Y49" s="64"/>
      <c r="Z49" s="64"/>
    </row>
    <row r="50" spans="1:28" s="93" customFormat="1" ht="17.25" customHeight="1">
      <c r="A50" s="80"/>
      <c r="B50" s="116"/>
      <c r="C50" s="130" t="s">
        <v>37</v>
      </c>
      <c r="D50" s="131">
        <f>D46+D47+D48+D49</f>
        <v>0</v>
      </c>
      <c r="E50" s="132">
        <f>E46+E47+E48+E49</f>
        <v>0</v>
      </c>
      <c r="F50" s="80"/>
      <c r="G50" s="80"/>
      <c r="H50" s="89"/>
      <c r="I50" s="74"/>
      <c r="J50" s="74"/>
      <c r="K50" s="89"/>
      <c r="L50" s="89"/>
      <c r="M50" s="89"/>
      <c r="N50" s="89"/>
      <c r="O50" s="89"/>
      <c r="P50" s="89"/>
      <c r="Q50" s="89"/>
      <c r="R50" s="89"/>
      <c r="S50" s="89"/>
      <c r="T50" s="89"/>
      <c r="U50" s="89"/>
      <c r="V50" s="89"/>
      <c r="W50" s="89"/>
      <c r="X50" s="89"/>
      <c r="Y50" s="89"/>
      <c r="Z50" s="89"/>
      <c r="AA50" s="92"/>
      <c r="AB50" s="92"/>
    </row>
    <row r="51" spans="1:28">
      <c r="A51" s="80"/>
      <c r="B51" s="116"/>
      <c r="C51" s="116"/>
      <c r="D51" s="116"/>
      <c r="E51" s="80"/>
      <c r="F51" s="80"/>
      <c r="G51" s="80"/>
      <c r="H51" s="64"/>
      <c r="I51" s="74"/>
      <c r="J51" s="74"/>
      <c r="K51" s="64"/>
      <c r="L51" s="64"/>
      <c r="M51" s="64"/>
      <c r="N51" s="64"/>
      <c r="O51" s="64"/>
      <c r="P51" s="64"/>
      <c r="Q51" s="64"/>
      <c r="R51" s="64"/>
      <c r="S51" s="64"/>
      <c r="T51" s="64"/>
      <c r="U51" s="64"/>
      <c r="V51" s="64"/>
      <c r="W51" s="64"/>
      <c r="X51" s="64"/>
      <c r="Y51" s="64"/>
      <c r="Z51" s="64"/>
    </row>
    <row r="52" spans="1:28">
      <c r="A52" s="80"/>
      <c r="B52" s="116"/>
      <c r="C52" s="116"/>
      <c r="D52" s="116"/>
      <c r="E52" s="80"/>
      <c r="F52" s="80"/>
      <c r="G52" s="80"/>
      <c r="H52" s="64"/>
      <c r="I52" s="74"/>
      <c r="J52" s="74"/>
      <c r="K52" s="64"/>
      <c r="L52" s="64"/>
      <c r="M52" s="64"/>
      <c r="N52" s="64"/>
      <c r="O52" s="64"/>
      <c r="P52" s="64"/>
      <c r="Q52" s="64"/>
      <c r="R52" s="64"/>
      <c r="S52" s="64"/>
      <c r="T52" s="64"/>
      <c r="U52" s="64"/>
      <c r="V52" s="64"/>
      <c r="W52" s="64"/>
      <c r="X52" s="64"/>
      <c r="Y52" s="64"/>
      <c r="Z52" s="64"/>
    </row>
    <row r="53" spans="1:28">
      <c r="A53" s="80"/>
      <c r="B53" s="116"/>
      <c r="C53" s="116"/>
      <c r="D53" s="116"/>
      <c r="E53" s="80"/>
      <c r="F53" s="80"/>
      <c r="G53" s="80"/>
      <c r="H53" s="64"/>
      <c r="I53" s="74"/>
      <c r="J53" s="74"/>
      <c r="K53" s="64"/>
      <c r="L53" s="64"/>
      <c r="M53" s="64"/>
      <c r="N53" s="64"/>
      <c r="O53" s="64"/>
      <c r="P53" s="64"/>
      <c r="Q53" s="64"/>
      <c r="R53" s="64"/>
      <c r="S53" s="64"/>
      <c r="T53" s="64"/>
      <c r="U53" s="64"/>
      <c r="V53" s="64"/>
      <c r="W53" s="64"/>
      <c r="X53" s="64"/>
      <c r="Y53" s="64"/>
      <c r="Z53" s="64"/>
    </row>
    <row r="54" spans="1:28">
      <c r="A54" s="80"/>
      <c r="B54" s="116"/>
      <c r="C54" s="116"/>
      <c r="D54" s="116"/>
      <c r="E54" s="80"/>
      <c r="F54" s="80"/>
      <c r="G54" s="80"/>
      <c r="H54" s="64"/>
      <c r="I54" s="74"/>
      <c r="J54" s="74"/>
      <c r="K54" s="64"/>
      <c r="L54" s="64"/>
      <c r="M54" s="64"/>
      <c r="N54" s="64"/>
      <c r="O54" s="64"/>
      <c r="P54" s="64"/>
      <c r="Q54" s="64"/>
      <c r="R54" s="64"/>
      <c r="S54" s="64"/>
      <c r="T54" s="64"/>
      <c r="U54" s="64"/>
      <c r="V54" s="64"/>
      <c r="W54" s="64"/>
      <c r="X54" s="64"/>
      <c r="Y54" s="64"/>
      <c r="Z54" s="64"/>
    </row>
    <row r="55" spans="1:28">
      <c r="A55" s="80"/>
      <c r="B55" s="116"/>
      <c r="C55" s="116"/>
      <c r="D55" s="116"/>
      <c r="E55" s="80"/>
      <c r="F55" s="80"/>
      <c r="G55" s="80"/>
      <c r="H55" s="64"/>
      <c r="I55" s="74"/>
      <c r="J55" s="74"/>
      <c r="K55" s="64"/>
      <c r="L55" s="64"/>
      <c r="M55" s="64"/>
      <c r="N55" s="64"/>
      <c r="O55" s="64"/>
      <c r="P55" s="64"/>
      <c r="Q55" s="64"/>
      <c r="R55" s="64"/>
      <c r="S55" s="64"/>
      <c r="T55" s="64"/>
      <c r="U55" s="64"/>
      <c r="V55" s="64"/>
      <c r="W55" s="64"/>
      <c r="X55" s="64"/>
      <c r="Y55" s="64"/>
      <c r="Z55" s="64"/>
    </row>
    <row r="56" spans="1:28">
      <c r="A56" s="80"/>
      <c r="B56" s="116"/>
      <c r="C56" s="116"/>
      <c r="D56" s="116"/>
      <c r="E56" s="80"/>
      <c r="F56" s="80"/>
      <c r="G56" s="80"/>
      <c r="H56" s="64"/>
      <c r="I56" s="74"/>
      <c r="J56" s="74"/>
      <c r="K56" s="64"/>
      <c r="L56" s="64"/>
      <c r="M56" s="64"/>
      <c r="N56" s="64"/>
      <c r="O56" s="64"/>
      <c r="P56" s="64"/>
      <c r="Q56" s="64"/>
      <c r="R56" s="64"/>
      <c r="S56" s="64"/>
      <c r="T56" s="64"/>
      <c r="U56" s="64"/>
      <c r="V56" s="64"/>
      <c r="W56" s="64"/>
      <c r="X56" s="64"/>
      <c r="Y56" s="64"/>
      <c r="Z56" s="64"/>
    </row>
    <row r="57" spans="1:28" s="93" customFormat="1">
      <c r="A57" s="91"/>
      <c r="B57" s="67"/>
      <c r="C57" s="67"/>
      <c r="D57" s="67"/>
      <c r="E57" s="91"/>
      <c r="F57" s="91"/>
      <c r="G57" s="91"/>
      <c r="H57" s="89"/>
      <c r="I57" s="74"/>
      <c r="J57" s="74"/>
      <c r="K57" s="89"/>
      <c r="L57" s="89"/>
      <c r="M57" s="89"/>
      <c r="N57" s="89"/>
      <c r="O57" s="89"/>
      <c r="P57" s="89"/>
      <c r="Q57" s="89"/>
      <c r="R57" s="89"/>
      <c r="S57" s="89"/>
      <c r="T57" s="89"/>
      <c r="U57" s="89"/>
      <c r="V57" s="89"/>
      <c r="W57" s="89"/>
      <c r="X57" s="89"/>
      <c r="Y57" s="89"/>
      <c r="Z57" s="89"/>
      <c r="AA57" s="92"/>
      <c r="AB57" s="92"/>
    </row>
    <row r="58" spans="1:28" s="96" customFormat="1">
      <c r="A58" s="91"/>
      <c r="B58" s="67"/>
      <c r="C58" s="67"/>
      <c r="D58" s="67"/>
      <c r="E58" s="91"/>
      <c r="F58" s="91"/>
      <c r="G58" s="91"/>
      <c r="H58" s="94"/>
      <c r="I58" s="69"/>
      <c r="J58" s="69"/>
      <c r="K58" s="94"/>
      <c r="L58" s="94"/>
      <c r="M58" s="94"/>
      <c r="N58" s="94"/>
      <c r="O58" s="94"/>
      <c r="P58" s="94"/>
      <c r="Q58" s="94"/>
      <c r="R58" s="94"/>
      <c r="S58" s="94"/>
      <c r="T58" s="94"/>
      <c r="U58" s="94"/>
      <c r="V58" s="94"/>
      <c r="W58" s="94"/>
      <c r="X58" s="94"/>
      <c r="Y58" s="94"/>
      <c r="Z58" s="94"/>
      <c r="AA58" s="95"/>
      <c r="AB58" s="95"/>
    </row>
    <row r="59" spans="1:28" s="93" customFormat="1">
      <c r="A59" s="91"/>
      <c r="B59" s="67"/>
      <c r="C59" s="67"/>
      <c r="D59" s="67"/>
      <c r="E59" s="91"/>
      <c r="F59" s="91"/>
      <c r="G59" s="91"/>
      <c r="H59" s="89"/>
      <c r="I59" s="74"/>
      <c r="J59" s="74"/>
      <c r="K59" s="89"/>
      <c r="L59" s="89"/>
      <c r="M59" s="89"/>
      <c r="N59" s="89"/>
      <c r="O59" s="89"/>
      <c r="P59" s="89"/>
      <c r="Q59" s="89"/>
      <c r="R59" s="89"/>
      <c r="S59" s="89"/>
      <c r="T59" s="89"/>
      <c r="U59" s="89"/>
      <c r="V59" s="89"/>
      <c r="W59" s="89"/>
      <c r="X59" s="89"/>
      <c r="Y59" s="89"/>
      <c r="Z59" s="89"/>
      <c r="AA59" s="92"/>
      <c r="AB59" s="92"/>
    </row>
    <row r="60" spans="1:28" s="93" customFormat="1">
      <c r="A60" s="91"/>
      <c r="B60" s="67"/>
      <c r="C60" s="67"/>
      <c r="D60" s="67"/>
      <c r="E60" s="91"/>
      <c r="F60" s="91"/>
      <c r="G60" s="91"/>
      <c r="H60" s="89"/>
      <c r="I60" s="74"/>
      <c r="J60" s="74"/>
      <c r="K60" s="89"/>
      <c r="L60" s="89"/>
      <c r="M60" s="89"/>
      <c r="N60" s="89"/>
      <c r="O60" s="89"/>
      <c r="P60" s="89"/>
      <c r="Q60" s="89"/>
      <c r="R60" s="89"/>
      <c r="S60" s="89"/>
      <c r="T60" s="89"/>
      <c r="U60" s="89"/>
      <c r="V60" s="89"/>
      <c r="W60" s="89"/>
      <c r="X60" s="89"/>
      <c r="Y60" s="89"/>
      <c r="Z60" s="89"/>
      <c r="AA60" s="92"/>
      <c r="AB60" s="92"/>
    </row>
    <row r="61" spans="1:28" s="93" customFormat="1">
      <c r="A61" s="91"/>
      <c r="B61" s="67"/>
      <c r="C61" s="67"/>
      <c r="D61" s="67"/>
      <c r="E61" s="91"/>
      <c r="F61" s="91"/>
      <c r="G61" s="91"/>
      <c r="H61" s="89"/>
      <c r="I61" s="74"/>
      <c r="J61" s="74"/>
      <c r="K61" s="89"/>
      <c r="L61" s="89"/>
      <c r="M61" s="89"/>
      <c r="N61" s="89"/>
      <c r="O61" s="89"/>
      <c r="P61" s="89"/>
      <c r="Q61" s="89"/>
      <c r="R61" s="89"/>
      <c r="S61" s="89"/>
      <c r="T61" s="89"/>
      <c r="U61" s="89"/>
      <c r="V61" s="89"/>
      <c r="W61" s="89"/>
      <c r="X61" s="89"/>
      <c r="Y61" s="89"/>
      <c r="Z61" s="89"/>
      <c r="AA61" s="92"/>
      <c r="AB61" s="92"/>
    </row>
    <row r="62" spans="1:28" s="93" customFormat="1">
      <c r="A62" s="91"/>
      <c r="B62" s="67"/>
      <c r="C62" s="67"/>
      <c r="D62" s="67"/>
      <c r="E62" s="91"/>
      <c r="F62" s="91"/>
      <c r="G62" s="91"/>
      <c r="H62" s="64"/>
      <c r="I62" s="74"/>
      <c r="J62" s="74"/>
      <c r="K62" s="89"/>
      <c r="L62" s="89"/>
      <c r="M62" s="89"/>
      <c r="N62" s="89"/>
      <c r="O62" s="89"/>
      <c r="P62" s="89"/>
      <c r="Q62" s="89"/>
      <c r="R62" s="89"/>
      <c r="S62" s="89"/>
      <c r="T62" s="89"/>
      <c r="U62" s="89"/>
      <c r="V62" s="89"/>
      <c r="W62" s="89"/>
      <c r="X62" s="89"/>
      <c r="Y62" s="89"/>
      <c r="Z62" s="89"/>
      <c r="AA62" s="92"/>
      <c r="AB62" s="92"/>
    </row>
    <row r="63" spans="1:28" s="93" customFormat="1">
      <c r="A63" s="91"/>
      <c r="B63" s="67"/>
      <c r="C63" s="67"/>
      <c r="D63" s="67"/>
      <c r="E63" s="91"/>
      <c r="F63" s="91"/>
      <c r="G63" s="91"/>
      <c r="H63" s="64"/>
      <c r="I63" s="74"/>
      <c r="J63" s="74"/>
      <c r="K63" s="64"/>
      <c r="L63" s="89"/>
      <c r="M63" s="89"/>
      <c r="N63" s="89"/>
      <c r="O63" s="89"/>
      <c r="P63" s="89"/>
      <c r="Q63" s="89"/>
      <c r="R63" s="89"/>
      <c r="S63" s="89"/>
      <c r="T63" s="89"/>
      <c r="U63" s="89"/>
      <c r="V63" s="89"/>
      <c r="W63" s="89"/>
      <c r="X63" s="89"/>
      <c r="Y63" s="89"/>
      <c r="Z63" s="89"/>
      <c r="AA63" s="92"/>
      <c r="AB63" s="92"/>
    </row>
    <row r="64" spans="1:28" s="93" customFormat="1">
      <c r="A64" s="91"/>
      <c r="B64" s="67"/>
      <c r="C64" s="67"/>
      <c r="D64" s="67"/>
      <c r="E64" s="91"/>
      <c r="F64" s="91"/>
      <c r="G64" s="91"/>
      <c r="H64" s="89"/>
      <c r="I64" s="74"/>
      <c r="J64" s="74"/>
      <c r="K64" s="89"/>
      <c r="L64" s="89"/>
      <c r="M64" s="89"/>
      <c r="N64" s="89"/>
      <c r="O64" s="89"/>
      <c r="P64" s="89"/>
      <c r="Q64" s="89"/>
      <c r="R64" s="89"/>
      <c r="S64" s="89"/>
      <c r="T64" s="89"/>
      <c r="U64" s="89"/>
      <c r="V64" s="89"/>
      <c r="W64" s="89"/>
      <c r="X64" s="89"/>
      <c r="Y64" s="89"/>
      <c r="Z64" s="89"/>
      <c r="AA64" s="92"/>
      <c r="AB64" s="92"/>
    </row>
    <row r="65" spans="1:28" s="93" customFormat="1">
      <c r="A65" s="91"/>
      <c r="B65" s="67"/>
      <c r="C65" s="67"/>
      <c r="D65" s="67"/>
      <c r="E65" s="91"/>
      <c r="F65" s="91"/>
      <c r="G65" s="91"/>
      <c r="H65" s="89"/>
      <c r="I65" s="74"/>
      <c r="J65" s="74"/>
      <c r="K65" s="89"/>
      <c r="L65" s="89"/>
      <c r="M65" s="89"/>
      <c r="N65" s="89"/>
      <c r="O65" s="89"/>
      <c r="P65" s="89"/>
      <c r="Q65" s="89"/>
      <c r="R65" s="89"/>
      <c r="S65" s="89"/>
      <c r="T65" s="89"/>
      <c r="U65" s="89"/>
      <c r="V65" s="89"/>
      <c r="W65" s="89"/>
      <c r="X65" s="89"/>
      <c r="Y65" s="89"/>
      <c r="Z65" s="89"/>
      <c r="AA65" s="92"/>
      <c r="AB65" s="92"/>
    </row>
    <row r="66" spans="1:28" s="93" customFormat="1">
      <c r="A66" s="91"/>
      <c r="B66" s="67"/>
      <c r="C66" s="67"/>
      <c r="D66" s="67"/>
      <c r="E66" s="91"/>
      <c r="F66" s="91"/>
      <c r="G66" s="91"/>
      <c r="H66" s="89"/>
      <c r="I66" s="74"/>
      <c r="J66" s="74"/>
      <c r="K66" s="89"/>
      <c r="L66" s="89"/>
      <c r="M66" s="89"/>
      <c r="N66" s="89"/>
      <c r="O66" s="89"/>
      <c r="P66" s="89"/>
      <c r="Q66" s="89"/>
      <c r="R66" s="89"/>
      <c r="S66" s="89"/>
      <c r="T66" s="89"/>
      <c r="U66" s="89"/>
      <c r="V66" s="89"/>
      <c r="W66" s="89"/>
      <c r="X66" s="89"/>
      <c r="Y66" s="89"/>
      <c r="Z66" s="89"/>
      <c r="AA66" s="92"/>
      <c r="AB66" s="92"/>
    </row>
    <row r="67" spans="1:28" s="93" customFormat="1" ht="12.75" customHeight="1">
      <c r="A67" s="91"/>
      <c r="B67" s="67"/>
      <c r="C67" s="67"/>
      <c r="D67" s="67"/>
      <c r="E67" s="91"/>
      <c r="F67" s="91"/>
      <c r="G67" s="91"/>
      <c r="H67" s="89"/>
      <c r="I67" s="74"/>
      <c r="J67" s="74"/>
      <c r="K67" s="89"/>
      <c r="L67" s="89"/>
      <c r="M67" s="89"/>
      <c r="N67" s="89"/>
      <c r="O67" s="89"/>
      <c r="P67" s="89"/>
      <c r="Q67" s="89"/>
      <c r="R67" s="89"/>
      <c r="S67" s="89"/>
      <c r="T67" s="89"/>
      <c r="U67" s="89"/>
      <c r="V67" s="89"/>
      <c r="W67" s="89"/>
      <c r="X67" s="89"/>
      <c r="Y67" s="89"/>
      <c r="Z67" s="89"/>
      <c r="AA67" s="92"/>
      <c r="AB67" s="92"/>
    </row>
    <row r="68" spans="1:28" s="93" customFormat="1">
      <c r="A68" s="91"/>
      <c r="B68" s="67"/>
      <c r="C68" s="67"/>
      <c r="D68" s="67"/>
      <c r="E68" s="91"/>
      <c r="F68" s="91"/>
      <c r="G68" s="91"/>
      <c r="H68" s="89"/>
      <c r="I68" s="74"/>
      <c r="J68" s="74"/>
      <c r="K68" s="89"/>
      <c r="L68" s="89"/>
      <c r="M68" s="89"/>
      <c r="N68" s="89"/>
      <c r="O68" s="89"/>
      <c r="P68" s="89"/>
      <c r="Q68" s="89"/>
      <c r="R68" s="89"/>
      <c r="S68" s="89"/>
      <c r="T68" s="89"/>
      <c r="U68" s="89"/>
      <c r="V68" s="89"/>
      <c r="W68" s="89"/>
      <c r="X68" s="89"/>
      <c r="Y68" s="89"/>
      <c r="Z68" s="89"/>
      <c r="AA68" s="92"/>
      <c r="AB68" s="92"/>
    </row>
    <row r="69" spans="1:28" s="93" customFormat="1">
      <c r="A69" s="91"/>
      <c r="B69" s="67"/>
      <c r="C69" s="67"/>
      <c r="D69" s="67"/>
      <c r="E69" s="91"/>
      <c r="F69" s="91"/>
      <c r="G69" s="91"/>
      <c r="H69" s="89"/>
      <c r="I69" s="74"/>
      <c r="J69" s="74"/>
      <c r="K69" s="89"/>
      <c r="L69" s="89"/>
      <c r="M69" s="89"/>
      <c r="N69" s="89"/>
      <c r="O69" s="89"/>
      <c r="P69" s="89"/>
      <c r="Q69" s="89"/>
      <c r="R69" s="89"/>
      <c r="S69" s="89"/>
      <c r="T69" s="89"/>
      <c r="U69" s="89"/>
      <c r="V69" s="89"/>
      <c r="W69" s="89"/>
      <c r="X69" s="89"/>
      <c r="Y69" s="89"/>
      <c r="Z69" s="89"/>
      <c r="AA69" s="92"/>
      <c r="AB69" s="92"/>
    </row>
    <row r="70" spans="1:28" s="93" customFormat="1">
      <c r="A70" s="91"/>
      <c r="B70" s="67"/>
      <c r="C70" s="67"/>
      <c r="D70" s="67"/>
      <c r="E70" s="91"/>
      <c r="F70" s="91"/>
      <c r="G70" s="91"/>
      <c r="H70" s="64"/>
      <c r="I70" s="74"/>
      <c r="J70" s="74"/>
      <c r="K70" s="89"/>
      <c r="L70" s="89"/>
      <c r="M70" s="89"/>
      <c r="N70" s="89"/>
      <c r="O70" s="89"/>
      <c r="P70" s="89"/>
      <c r="Q70" s="89"/>
      <c r="R70" s="89"/>
      <c r="S70" s="89"/>
      <c r="T70" s="89"/>
      <c r="U70" s="89"/>
      <c r="V70" s="89"/>
      <c r="W70" s="89"/>
      <c r="X70" s="89"/>
      <c r="Y70" s="89"/>
      <c r="Z70" s="89"/>
      <c r="AA70" s="92"/>
      <c r="AB70" s="92"/>
    </row>
    <row r="71" spans="1:28" s="93" customFormat="1">
      <c r="A71" s="91"/>
      <c r="B71" s="67"/>
      <c r="C71" s="67"/>
      <c r="D71" s="67"/>
      <c r="E71" s="91"/>
      <c r="F71" s="91"/>
      <c r="G71" s="91"/>
      <c r="H71" s="89"/>
      <c r="I71" s="74"/>
      <c r="J71" s="74"/>
      <c r="K71" s="89"/>
      <c r="L71" s="89"/>
      <c r="M71" s="89"/>
      <c r="N71" s="89"/>
      <c r="O71" s="89"/>
      <c r="P71" s="89"/>
      <c r="Q71" s="89"/>
      <c r="R71" s="89"/>
      <c r="S71" s="89"/>
      <c r="T71" s="89"/>
      <c r="U71" s="89"/>
      <c r="V71" s="89"/>
      <c r="W71" s="89"/>
      <c r="X71" s="89"/>
      <c r="Y71" s="89"/>
      <c r="Z71" s="89"/>
      <c r="AA71" s="92"/>
      <c r="AB71" s="92"/>
    </row>
    <row r="72" spans="1:28" s="93" customFormat="1">
      <c r="A72" s="91"/>
      <c r="B72" s="67"/>
      <c r="C72" s="67"/>
      <c r="D72" s="67"/>
      <c r="E72" s="91"/>
      <c r="F72" s="91"/>
      <c r="G72" s="91"/>
      <c r="H72" s="89"/>
      <c r="I72" s="74"/>
      <c r="J72" s="74"/>
      <c r="K72" s="89"/>
      <c r="L72" s="89"/>
      <c r="M72" s="89"/>
      <c r="N72" s="89"/>
      <c r="O72" s="89"/>
      <c r="P72" s="89"/>
      <c r="Q72" s="89"/>
      <c r="R72" s="89"/>
      <c r="S72" s="89"/>
      <c r="T72" s="89"/>
      <c r="U72" s="89"/>
      <c r="V72" s="89"/>
      <c r="W72" s="89"/>
      <c r="X72" s="89"/>
      <c r="Y72" s="89"/>
      <c r="Z72" s="89"/>
      <c r="AA72" s="92"/>
      <c r="AB72" s="92"/>
    </row>
    <row r="73" spans="1:28" s="93" customFormat="1">
      <c r="A73" s="91"/>
      <c r="B73" s="67"/>
      <c r="C73" s="67"/>
      <c r="D73" s="67"/>
      <c r="E73" s="91"/>
      <c r="F73" s="91"/>
      <c r="G73" s="91"/>
      <c r="H73" s="89"/>
      <c r="I73" s="74"/>
      <c r="J73" s="74"/>
      <c r="K73" s="89"/>
      <c r="L73" s="89"/>
      <c r="M73" s="89"/>
      <c r="N73" s="89"/>
      <c r="O73" s="89"/>
      <c r="P73" s="89"/>
      <c r="Q73" s="89"/>
      <c r="R73" s="89"/>
      <c r="S73" s="89"/>
      <c r="T73" s="89"/>
      <c r="U73" s="89"/>
      <c r="V73" s="89"/>
      <c r="W73" s="89"/>
      <c r="X73" s="89"/>
      <c r="Y73" s="89"/>
      <c r="Z73" s="89"/>
      <c r="AA73" s="92"/>
      <c r="AB73" s="92"/>
    </row>
    <row r="74" spans="1:28" s="93" customFormat="1">
      <c r="A74" s="91"/>
      <c r="B74" s="67"/>
      <c r="C74" s="67"/>
      <c r="D74" s="67"/>
      <c r="E74" s="91"/>
      <c r="F74" s="91"/>
      <c r="G74" s="91"/>
      <c r="H74" s="89"/>
      <c r="I74" s="74"/>
      <c r="J74" s="74"/>
      <c r="K74" s="89"/>
      <c r="L74" s="89"/>
      <c r="M74" s="89"/>
      <c r="N74" s="89"/>
      <c r="O74" s="89"/>
      <c r="P74" s="89"/>
      <c r="Q74" s="89"/>
      <c r="R74" s="89"/>
      <c r="S74" s="89"/>
      <c r="T74" s="89"/>
      <c r="U74" s="89"/>
      <c r="V74" s="89"/>
      <c r="W74" s="89"/>
      <c r="X74" s="89"/>
      <c r="Y74" s="89"/>
      <c r="Z74" s="89"/>
      <c r="AA74" s="92"/>
      <c r="AB74" s="92"/>
    </row>
    <row r="75" spans="1:28" s="93" customFormat="1">
      <c r="A75" s="91"/>
      <c r="B75" s="67"/>
      <c r="C75" s="67"/>
      <c r="D75" s="67"/>
      <c r="E75" s="91"/>
      <c r="F75" s="91"/>
      <c r="G75" s="91"/>
      <c r="H75" s="89"/>
      <c r="I75" s="74"/>
      <c r="J75" s="74"/>
      <c r="K75" s="89"/>
      <c r="L75" s="89"/>
      <c r="M75" s="89"/>
      <c r="N75" s="89"/>
      <c r="O75" s="89"/>
      <c r="P75" s="89"/>
      <c r="Q75" s="89"/>
      <c r="R75" s="89"/>
      <c r="S75" s="89"/>
      <c r="T75" s="89"/>
      <c r="U75" s="89"/>
      <c r="V75" s="89"/>
      <c r="W75" s="89"/>
      <c r="X75" s="89"/>
      <c r="Y75" s="89"/>
      <c r="Z75" s="89"/>
      <c r="AA75" s="92"/>
      <c r="AB75" s="92"/>
    </row>
    <row r="76" spans="1:28" s="93" customFormat="1">
      <c r="A76" s="91"/>
      <c r="B76" s="67"/>
      <c r="C76" s="67"/>
      <c r="D76" s="67"/>
      <c r="E76" s="91"/>
      <c r="F76" s="91"/>
      <c r="G76" s="91"/>
      <c r="H76" s="89"/>
      <c r="I76" s="74"/>
      <c r="J76" s="74"/>
      <c r="K76" s="89"/>
      <c r="L76" s="89"/>
      <c r="M76" s="89"/>
      <c r="N76" s="89"/>
      <c r="O76" s="89"/>
      <c r="P76" s="89"/>
      <c r="Q76" s="89"/>
      <c r="R76" s="89"/>
      <c r="S76" s="89"/>
      <c r="T76" s="89"/>
      <c r="U76" s="89"/>
      <c r="V76" s="89"/>
      <c r="W76" s="89"/>
      <c r="X76" s="89"/>
      <c r="Y76" s="89"/>
      <c r="Z76" s="89"/>
      <c r="AA76" s="92"/>
      <c r="AB76" s="92"/>
    </row>
    <row r="77" spans="1:28" s="93" customFormat="1">
      <c r="A77" s="91"/>
      <c r="B77" s="67"/>
      <c r="C77" s="67"/>
      <c r="D77" s="67"/>
      <c r="E77" s="91"/>
      <c r="F77" s="91"/>
      <c r="G77" s="91"/>
      <c r="H77" s="64"/>
      <c r="I77" s="74"/>
      <c r="J77" s="74"/>
      <c r="K77" s="89"/>
      <c r="L77" s="89"/>
      <c r="M77" s="89"/>
      <c r="N77" s="89"/>
      <c r="O77" s="89"/>
      <c r="P77" s="89"/>
      <c r="Q77" s="89"/>
      <c r="R77" s="89"/>
      <c r="S77" s="89"/>
      <c r="T77" s="89"/>
      <c r="U77" s="89"/>
      <c r="V77" s="89"/>
      <c r="W77" s="89"/>
      <c r="X77" s="89"/>
      <c r="Y77" s="89"/>
      <c r="Z77" s="89"/>
      <c r="AA77" s="92"/>
      <c r="AB77" s="92"/>
    </row>
    <row r="78" spans="1:28" s="93" customFormat="1">
      <c r="A78" s="91"/>
      <c r="B78" s="67"/>
      <c r="C78" s="67"/>
      <c r="D78" s="67"/>
      <c r="E78" s="91"/>
      <c r="F78" s="91"/>
      <c r="G78" s="91"/>
      <c r="H78" s="89"/>
      <c r="I78" s="74"/>
      <c r="J78" s="74"/>
      <c r="K78" s="89"/>
      <c r="L78" s="89"/>
      <c r="M78" s="89"/>
      <c r="N78" s="89"/>
      <c r="O78" s="89"/>
      <c r="P78" s="89"/>
      <c r="Q78" s="89"/>
      <c r="R78" s="89"/>
      <c r="S78" s="89"/>
      <c r="T78" s="89"/>
      <c r="U78" s="89"/>
      <c r="V78" s="89"/>
      <c r="W78" s="89"/>
      <c r="X78" s="89"/>
      <c r="Y78" s="89"/>
      <c r="Z78" s="89"/>
      <c r="AA78" s="92"/>
      <c r="AB78" s="92"/>
    </row>
    <row r="79" spans="1:28" s="93" customFormat="1">
      <c r="A79" s="91"/>
      <c r="B79" s="67"/>
      <c r="C79" s="67"/>
      <c r="D79" s="67"/>
      <c r="E79" s="91"/>
      <c r="F79" s="91"/>
      <c r="G79" s="91"/>
      <c r="H79" s="89"/>
      <c r="I79" s="74"/>
      <c r="J79" s="74"/>
      <c r="K79" s="89"/>
      <c r="L79" s="89"/>
      <c r="M79" s="89"/>
      <c r="N79" s="89"/>
      <c r="O79" s="89"/>
      <c r="P79" s="89"/>
      <c r="Q79" s="89"/>
      <c r="R79" s="89"/>
      <c r="S79" s="89"/>
      <c r="T79" s="89"/>
      <c r="U79" s="89"/>
      <c r="V79" s="89"/>
      <c r="W79" s="89"/>
      <c r="X79" s="89"/>
      <c r="Y79" s="89"/>
      <c r="Z79" s="89"/>
      <c r="AA79" s="92"/>
      <c r="AB79" s="92"/>
    </row>
    <row r="80" spans="1:28" s="93" customFormat="1">
      <c r="A80" s="91"/>
      <c r="B80" s="67"/>
      <c r="C80" s="67"/>
      <c r="D80" s="67"/>
      <c r="E80" s="91"/>
      <c r="F80" s="91"/>
      <c r="G80" s="91"/>
      <c r="H80" s="89"/>
      <c r="I80" s="74"/>
      <c r="J80" s="74"/>
      <c r="K80" s="89"/>
      <c r="L80" s="89"/>
      <c r="M80" s="89"/>
      <c r="N80" s="89"/>
      <c r="O80" s="89"/>
      <c r="P80" s="89"/>
      <c r="Q80" s="89"/>
      <c r="R80" s="89"/>
      <c r="S80" s="89"/>
      <c r="T80" s="89"/>
      <c r="U80" s="89"/>
      <c r="V80" s="89"/>
      <c r="W80" s="89"/>
      <c r="X80" s="89"/>
      <c r="Y80" s="89"/>
      <c r="Z80" s="89"/>
      <c r="AA80" s="92"/>
      <c r="AB80" s="92"/>
    </row>
    <row r="81" spans="1:28" s="93" customFormat="1">
      <c r="A81" s="91"/>
      <c r="B81" s="67"/>
      <c r="C81" s="67"/>
      <c r="D81" s="67"/>
      <c r="E81" s="91"/>
      <c r="F81" s="91"/>
      <c r="G81" s="91"/>
      <c r="H81" s="89"/>
      <c r="I81" s="74"/>
      <c r="J81" s="74"/>
      <c r="K81" s="89"/>
      <c r="L81" s="89"/>
      <c r="M81" s="89"/>
      <c r="N81" s="89"/>
      <c r="O81" s="89"/>
      <c r="P81" s="89"/>
      <c r="Q81" s="89"/>
      <c r="R81" s="89"/>
      <c r="S81" s="89"/>
      <c r="T81" s="89"/>
      <c r="U81" s="89"/>
      <c r="V81" s="89"/>
      <c r="W81" s="89"/>
      <c r="X81" s="89"/>
      <c r="Y81" s="89"/>
      <c r="Z81" s="89"/>
      <c r="AA81" s="92"/>
      <c r="AB81" s="92"/>
    </row>
    <row r="82" spans="1:28" s="93" customFormat="1">
      <c r="A82" s="91"/>
      <c r="B82" s="67"/>
      <c r="C82" s="67"/>
      <c r="D82" s="67"/>
      <c r="E82" s="91"/>
      <c r="F82" s="91"/>
      <c r="G82" s="91"/>
      <c r="H82" s="89"/>
      <c r="I82" s="74"/>
      <c r="J82" s="74"/>
      <c r="K82" s="89"/>
      <c r="L82" s="89"/>
      <c r="M82" s="89"/>
      <c r="N82" s="89"/>
      <c r="O82" s="89"/>
      <c r="P82" s="89"/>
      <c r="Q82" s="89"/>
      <c r="R82" s="89"/>
      <c r="S82" s="89"/>
      <c r="T82" s="89"/>
      <c r="U82" s="89"/>
      <c r="V82" s="89"/>
      <c r="W82" s="89"/>
      <c r="X82" s="89"/>
      <c r="Y82" s="89"/>
      <c r="Z82" s="89"/>
      <c r="AA82" s="92"/>
      <c r="AB82" s="92"/>
    </row>
    <row r="83" spans="1:28" s="93" customFormat="1">
      <c r="A83" s="91"/>
      <c r="B83" s="67"/>
      <c r="C83" s="67"/>
      <c r="D83" s="67"/>
      <c r="E83" s="91"/>
      <c r="F83" s="91"/>
      <c r="G83" s="91"/>
      <c r="H83" s="89"/>
      <c r="I83" s="74"/>
      <c r="J83" s="74"/>
      <c r="K83" s="89"/>
      <c r="L83" s="89"/>
      <c r="M83" s="89"/>
      <c r="N83" s="89"/>
      <c r="O83" s="89"/>
      <c r="P83" s="89"/>
      <c r="Q83" s="89"/>
      <c r="R83" s="89"/>
      <c r="S83" s="89"/>
      <c r="T83" s="89"/>
      <c r="U83" s="89"/>
      <c r="V83" s="89"/>
      <c r="W83" s="89"/>
      <c r="X83" s="89"/>
      <c r="Y83" s="89"/>
      <c r="Z83" s="89"/>
      <c r="AA83" s="92"/>
      <c r="AB83" s="92"/>
    </row>
    <row r="84" spans="1:28" s="93" customFormat="1">
      <c r="A84" s="91"/>
      <c r="B84" s="67"/>
      <c r="C84" s="67"/>
      <c r="D84" s="67"/>
      <c r="E84" s="91"/>
      <c r="F84" s="91"/>
      <c r="G84" s="91"/>
      <c r="H84" s="89"/>
      <c r="I84" s="74"/>
      <c r="J84" s="74"/>
      <c r="K84" s="89"/>
      <c r="L84" s="89"/>
      <c r="M84" s="89"/>
      <c r="N84" s="89"/>
      <c r="O84" s="89"/>
      <c r="P84" s="89"/>
      <c r="Q84" s="89"/>
      <c r="R84" s="89"/>
      <c r="S84" s="89"/>
      <c r="T84" s="89"/>
      <c r="U84" s="89"/>
      <c r="V84" s="89"/>
      <c r="W84" s="89"/>
      <c r="X84" s="89"/>
      <c r="Y84" s="89"/>
      <c r="Z84" s="89"/>
      <c r="AA84" s="92"/>
      <c r="AB84" s="92"/>
    </row>
    <row r="85" spans="1:28" s="93" customFormat="1">
      <c r="A85" s="91"/>
      <c r="B85" s="67"/>
      <c r="C85" s="67"/>
      <c r="D85" s="67"/>
      <c r="E85" s="91"/>
      <c r="F85" s="91"/>
      <c r="G85" s="91"/>
      <c r="H85" s="64"/>
      <c r="I85" s="74"/>
      <c r="J85" s="74"/>
      <c r="K85" s="89"/>
      <c r="L85" s="89"/>
      <c r="M85" s="89"/>
      <c r="N85" s="89"/>
      <c r="O85" s="89"/>
      <c r="P85" s="89"/>
      <c r="Q85" s="89"/>
      <c r="R85" s="89"/>
      <c r="S85" s="89"/>
      <c r="T85" s="89"/>
      <c r="U85" s="89"/>
      <c r="V85" s="89"/>
      <c r="W85" s="89"/>
      <c r="X85" s="89"/>
      <c r="Y85" s="89"/>
      <c r="Z85" s="89"/>
      <c r="AA85" s="92"/>
      <c r="AB85" s="92"/>
    </row>
    <row r="86" spans="1:28" s="93" customFormat="1">
      <c r="A86" s="91"/>
      <c r="B86" s="67"/>
      <c r="C86" s="67"/>
      <c r="D86" s="67"/>
      <c r="E86" s="91"/>
      <c r="F86" s="91"/>
      <c r="G86" s="91"/>
      <c r="H86" s="89"/>
      <c r="I86" s="74"/>
      <c r="J86" s="74"/>
      <c r="K86" s="89"/>
      <c r="L86" s="89"/>
      <c r="M86" s="89"/>
      <c r="N86" s="89"/>
      <c r="O86" s="89"/>
      <c r="P86" s="89"/>
      <c r="Q86" s="89"/>
      <c r="R86" s="89"/>
      <c r="S86" s="89"/>
      <c r="T86" s="89"/>
      <c r="U86" s="89"/>
      <c r="V86" s="89"/>
      <c r="W86" s="89"/>
      <c r="X86" s="89"/>
      <c r="Y86" s="89"/>
      <c r="Z86" s="89"/>
      <c r="AA86" s="92"/>
      <c r="AB86" s="92"/>
    </row>
    <row r="87" spans="1:28" s="93" customFormat="1">
      <c r="A87" s="91"/>
      <c r="B87" s="67"/>
      <c r="C87" s="67"/>
      <c r="D87" s="67"/>
      <c r="E87" s="91"/>
      <c r="F87" s="91"/>
      <c r="G87" s="91"/>
      <c r="H87" s="89"/>
      <c r="I87" s="74"/>
      <c r="J87" s="74"/>
      <c r="K87" s="89"/>
      <c r="L87" s="89"/>
      <c r="M87" s="89"/>
      <c r="N87" s="89"/>
      <c r="O87" s="89"/>
      <c r="P87" s="89"/>
      <c r="Q87" s="89"/>
      <c r="R87" s="89"/>
      <c r="S87" s="89"/>
      <c r="T87" s="89"/>
      <c r="U87" s="89"/>
      <c r="V87" s="89"/>
      <c r="W87" s="89"/>
      <c r="X87" s="89"/>
      <c r="Y87" s="89"/>
      <c r="Z87" s="89"/>
      <c r="AA87" s="92"/>
      <c r="AB87" s="92"/>
    </row>
    <row r="88" spans="1:28" s="93" customFormat="1">
      <c r="A88" s="91"/>
      <c r="B88" s="67"/>
      <c r="C88" s="67"/>
      <c r="D88" s="67"/>
      <c r="E88" s="91"/>
      <c r="F88" s="91"/>
      <c r="G88" s="91"/>
      <c r="H88" s="89"/>
      <c r="I88" s="74"/>
      <c r="J88" s="74"/>
      <c r="K88" s="89"/>
      <c r="L88" s="89"/>
      <c r="M88" s="89"/>
      <c r="N88" s="89"/>
      <c r="O88" s="89"/>
      <c r="P88" s="89"/>
      <c r="Q88" s="89"/>
      <c r="R88" s="89"/>
      <c r="S88" s="89"/>
      <c r="T88" s="89"/>
      <c r="U88" s="89"/>
      <c r="V88" s="89"/>
      <c r="W88" s="89"/>
      <c r="X88" s="89"/>
      <c r="Y88" s="89"/>
      <c r="Z88" s="89"/>
      <c r="AA88" s="92"/>
      <c r="AB88" s="92"/>
    </row>
    <row r="89" spans="1:28" s="93" customFormat="1">
      <c r="A89" s="91"/>
      <c r="B89" s="67"/>
      <c r="C89" s="67"/>
      <c r="D89" s="67"/>
      <c r="E89" s="91"/>
      <c r="F89" s="91"/>
      <c r="G89" s="91"/>
      <c r="H89" s="89"/>
      <c r="I89" s="74"/>
      <c r="J89" s="74"/>
      <c r="K89" s="89"/>
      <c r="L89" s="89"/>
      <c r="M89" s="89"/>
      <c r="N89" s="89"/>
      <c r="O89" s="89"/>
      <c r="P89" s="89"/>
      <c r="Q89" s="89"/>
      <c r="R89" s="89"/>
      <c r="S89" s="89"/>
      <c r="T89" s="89"/>
      <c r="U89" s="89"/>
      <c r="V89" s="89"/>
      <c r="W89" s="89"/>
      <c r="X89" s="89"/>
      <c r="Y89" s="89"/>
      <c r="Z89" s="89"/>
      <c r="AA89" s="92"/>
      <c r="AB89" s="92"/>
    </row>
    <row r="90" spans="1:28" s="93" customFormat="1">
      <c r="A90" s="91"/>
      <c r="B90" s="67"/>
      <c r="C90" s="67"/>
      <c r="D90" s="67"/>
      <c r="E90" s="91"/>
      <c r="F90" s="91"/>
      <c r="G90" s="91"/>
      <c r="H90" s="89"/>
      <c r="I90" s="74"/>
      <c r="J90" s="74"/>
      <c r="K90" s="89"/>
      <c r="L90" s="89"/>
      <c r="M90" s="89"/>
      <c r="N90" s="89"/>
      <c r="O90" s="89"/>
      <c r="P90" s="89"/>
      <c r="Q90" s="89"/>
      <c r="R90" s="89"/>
      <c r="S90" s="89"/>
      <c r="T90" s="89"/>
      <c r="U90" s="89"/>
      <c r="V90" s="89"/>
      <c r="W90" s="89"/>
      <c r="X90" s="89"/>
      <c r="Y90" s="89"/>
      <c r="Z90" s="89"/>
      <c r="AA90" s="92"/>
      <c r="AB90" s="92"/>
    </row>
    <row r="91" spans="1:28" s="93" customFormat="1">
      <c r="A91" s="91"/>
      <c r="B91" s="67"/>
      <c r="C91" s="67"/>
      <c r="D91" s="67"/>
      <c r="E91" s="91"/>
      <c r="F91" s="91"/>
      <c r="G91" s="91"/>
      <c r="H91" s="89"/>
      <c r="I91" s="74"/>
      <c r="J91" s="74"/>
      <c r="K91" s="89"/>
      <c r="L91" s="89"/>
      <c r="M91" s="89"/>
      <c r="N91" s="89"/>
      <c r="O91" s="89"/>
      <c r="P91" s="89"/>
      <c r="Q91" s="89"/>
      <c r="R91" s="89"/>
      <c r="S91" s="89"/>
      <c r="T91" s="89"/>
      <c r="U91" s="89"/>
      <c r="V91" s="89"/>
      <c r="W91" s="89"/>
      <c r="X91" s="89"/>
      <c r="Y91" s="89"/>
      <c r="Z91" s="89"/>
      <c r="AA91" s="92"/>
      <c r="AB91" s="92"/>
    </row>
    <row r="92" spans="1:28" s="93" customFormat="1">
      <c r="A92" s="91"/>
      <c r="B92" s="67"/>
      <c r="C92" s="67"/>
      <c r="D92" s="67"/>
      <c r="E92" s="91"/>
      <c r="F92" s="91"/>
      <c r="G92" s="91"/>
      <c r="H92" s="64"/>
      <c r="I92" s="74"/>
      <c r="J92" s="74"/>
      <c r="K92" s="89"/>
      <c r="L92" s="89"/>
      <c r="M92" s="89"/>
      <c r="N92" s="89"/>
      <c r="O92" s="89"/>
      <c r="P92" s="89"/>
      <c r="Q92" s="89"/>
      <c r="R92" s="89"/>
      <c r="S92" s="89"/>
      <c r="T92" s="89"/>
      <c r="U92" s="89"/>
      <c r="V92" s="89"/>
      <c r="W92" s="89"/>
      <c r="X92" s="89"/>
      <c r="Y92" s="89"/>
      <c r="Z92" s="89"/>
      <c r="AA92" s="92"/>
      <c r="AB92" s="92"/>
    </row>
    <row r="93" spans="1:28" s="93" customFormat="1">
      <c r="A93" s="91"/>
      <c r="B93" s="67"/>
      <c r="C93" s="67"/>
      <c r="D93" s="67"/>
      <c r="E93" s="91"/>
      <c r="F93" s="91"/>
      <c r="G93" s="91"/>
      <c r="H93" s="89"/>
      <c r="I93" s="74"/>
      <c r="J93" s="74"/>
      <c r="K93" s="89"/>
      <c r="L93" s="89"/>
      <c r="M93" s="89"/>
      <c r="N93" s="89"/>
      <c r="O93" s="89"/>
      <c r="P93" s="89"/>
      <c r="Q93" s="89"/>
      <c r="R93" s="89"/>
      <c r="S93" s="89"/>
      <c r="T93" s="89"/>
      <c r="U93" s="89"/>
      <c r="V93" s="89"/>
      <c r="W93" s="89"/>
      <c r="X93" s="89"/>
      <c r="Y93" s="89"/>
      <c r="Z93" s="89"/>
      <c r="AA93" s="92"/>
      <c r="AB93" s="92"/>
    </row>
    <row r="94" spans="1:28" s="93" customFormat="1">
      <c r="A94" s="91"/>
      <c r="B94" s="67"/>
      <c r="C94" s="67"/>
      <c r="D94" s="67"/>
      <c r="E94" s="91"/>
      <c r="F94" s="91"/>
      <c r="G94" s="91"/>
      <c r="H94" s="89"/>
      <c r="I94" s="74"/>
      <c r="J94" s="74"/>
      <c r="K94" s="89"/>
      <c r="L94" s="89"/>
      <c r="M94" s="89"/>
      <c r="N94" s="89"/>
      <c r="O94" s="89"/>
      <c r="P94" s="89"/>
      <c r="Q94" s="89"/>
      <c r="R94" s="89"/>
      <c r="S94" s="89"/>
      <c r="T94" s="89"/>
      <c r="U94" s="89"/>
      <c r="V94" s="89"/>
      <c r="W94" s="89"/>
      <c r="X94" s="89"/>
      <c r="Y94" s="89"/>
      <c r="Z94" s="89"/>
      <c r="AA94" s="92"/>
      <c r="AB94" s="92"/>
    </row>
    <row r="95" spans="1:28" s="93" customFormat="1">
      <c r="A95" s="91"/>
      <c r="B95" s="67"/>
      <c r="C95" s="67"/>
      <c r="D95" s="67"/>
      <c r="E95" s="91"/>
      <c r="F95" s="91"/>
      <c r="G95" s="91"/>
      <c r="H95" s="89"/>
      <c r="I95" s="74"/>
      <c r="J95" s="74"/>
      <c r="K95" s="89"/>
      <c r="L95" s="89"/>
      <c r="M95" s="89"/>
      <c r="N95" s="89"/>
      <c r="O95" s="89"/>
      <c r="P95" s="89"/>
      <c r="Q95" s="89"/>
      <c r="R95" s="89"/>
      <c r="S95" s="89"/>
      <c r="T95" s="89"/>
      <c r="U95" s="89"/>
      <c r="V95" s="89"/>
      <c r="W95" s="89"/>
      <c r="X95" s="89"/>
      <c r="Y95" s="89"/>
      <c r="Z95" s="89"/>
      <c r="AA95" s="92"/>
      <c r="AB95" s="92"/>
    </row>
    <row r="96" spans="1:28" s="93" customFormat="1">
      <c r="A96" s="91"/>
      <c r="B96" s="67"/>
      <c r="C96" s="67"/>
      <c r="D96" s="67"/>
      <c r="E96" s="91"/>
      <c r="F96" s="91"/>
      <c r="G96" s="91"/>
      <c r="H96" s="89"/>
      <c r="I96" s="74"/>
      <c r="J96" s="74"/>
      <c r="K96" s="89"/>
      <c r="L96" s="89"/>
      <c r="M96" s="89"/>
      <c r="N96" s="89"/>
      <c r="O96" s="89"/>
      <c r="P96" s="89"/>
      <c r="Q96" s="89"/>
      <c r="R96" s="89"/>
      <c r="S96" s="89"/>
      <c r="T96" s="89"/>
      <c r="U96" s="89"/>
      <c r="V96" s="89"/>
      <c r="W96" s="89"/>
      <c r="X96" s="89"/>
      <c r="Y96" s="89"/>
      <c r="Z96" s="89"/>
      <c r="AA96" s="92"/>
      <c r="AB96" s="92"/>
    </row>
    <row r="97" spans="1:28" s="98" customFormat="1">
      <c r="A97" s="91"/>
      <c r="B97" s="67"/>
      <c r="C97" s="67"/>
      <c r="D97" s="67"/>
      <c r="E97" s="91"/>
      <c r="F97" s="91"/>
      <c r="G97" s="91"/>
      <c r="H97" s="94" t="s">
        <v>126</v>
      </c>
      <c r="I97" s="74"/>
      <c r="J97" s="74"/>
      <c r="K97" s="89"/>
      <c r="L97" s="89"/>
      <c r="M97" s="89"/>
      <c r="N97" s="89"/>
      <c r="O97" s="89"/>
      <c r="P97" s="89"/>
      <c r="Q97" s="89"/>
      <c r="R97" s="89"/>
      <c r="S97" s="89"/>
      <c r="T97" s="89"/>
      <c r="U97" s="89"/>
      <c r="V97" s="89"/>
      <c r="W97" s="89"/>
      <c r="X97" s="89"/>
      <c r="Y97" s="89"/>
      <c r="Z97" s="89"/>
      <c r="AA97" s="97"/>
      <c r="AB97" s="97"/>
    </row>
    <row r="98" spans="1:28">
      <c r="H98" s="64"/>
      <c r="I98" s="74"/>
      <c r="J98" s="74"/>
      <c r="K98" s="64"/>
      <c r="L98" s="64"/>
      <c r="M98" s="64"/>
      <c r="N98" s="64"/>
      <c r="O98" s="64"/>
      <c r="P98" s="64"/>
      <c r="Q98" s="64"/>
      <c r="R98" s="64"/>
      <c r="S98" s="64"/>
      <c r="T98" s="64"/>
      <c r="U98" s="64"/>
      <c r="V98" s="64"/>
      <c r="W98" s="64"/>
      <c r="X98" s="64"/>
      <c r="Y98" s="64"/>
      <c r="Z98" s="64"/>
    </row>
    <row r="99" spans="1:28" s="71" customFormat="1">
      <c r="A99" s="91"/>
      <c r="B99" s="67"/>
      <c r="C99" s="67"/>
      <c r="D99" s="67"/>
      <c r="E99" s="91"/>
      <c r="F99" s="91"/>
      <c r="G99" s="91"/>
      <c r="H99" s="68"/>
      <c r="I99" s="69"/>
      <c r="J99" s="69"/>
      <c r="K99" s="68"/>
      <c r="L99" s="68"/>
      <c r="M99" s="68"/>
      <c r="N99" s="68"/>
      <c r="O99" s="68"/>
      <c r="P99" s="68"/>
      <c r="Q99" s="68"/>
      <c r="R99" s="68"/>
      <c r="S99" s="68"/>
      <c r="T99" s="68"/>
      <c r="U99" s="68"/>
      <c r="V99" s="68"/>
      <c r="W99" s="68"/>
      <c r="X99" s="68"/>
      <c r="Y99" s="68"/>
      <c r="Z99" s="68"/>
      <c r="AA99" s="70"/>
      <c r="AB99" s="70"/>
    </row>
    <row r="100" spans="1:28">
      <c r="H100" s="64"/>
      <c r="I100" s="74"/>
      <c r="J100" s="74"/>
      <c r="K100" s="64"/>
      <c r="L100" s="64"/>
      <c r="M100" s="64"/>
      <c r="N100" s="64"/>
      <c r="O100" s="64"/>
      <c r="P100" s="64"/>
      <c r="Q100" s="64"/>
      <c r="R100" s="64"/>
      <c r="S100" s="64"/>
      <c r="T100" s="64"/>
      <c r="U100" s="64"/>
      <c r="V100" s="64"/>
      <c r="W100" s="64"/>
      <c r="X100" s="64"/>
      <c r="Y100" s="64"/>
      <c r="Z100" s="64"/>
    </row>
    <row r="101" spans="1:28">
      <c r="H101" s="64"/>
      <c r="I101" s="74"/>
      <c r="J101" s="74"/>
      <c r="K101" s="64"/>
      <c r="L101" s="64"/>
      <c r="M101" s="64"/>
      <c r="N101" s="64"/>
      <c r="O101" s="64"/>
      <c r="P101" s="64"/>
      <c r="Q101" s="64"/>
      <c r="R101" s="64"/>
      <c r="S101" s="64"/>
      <c r="T101" s="64"/>
      <c r="U101" s="64"/>
      <c r="V101" s="64"/>
      <c r="W101" s="64"/>
      <c r="X101" s="64"/>
      <c r="Y101" s="64"/>
      <c r="Z101" s="64"/>
    </row>
    <row r="102" spans="1:28">
      <c r="H102" s="64"/>
      <c r="I102" s="74"/>
      <c r="J102" s="74"/>
      <c r="K102" s="64"/>
      <c r="L102" s="64"/>
      <c r="M102" s="64"/>
      <c r="N102" s="64"/>
      <c r="O102" s="64"/>
      <c r="P102" s="64"/>
      <c r="Q102" s="64"/>
      <c r="R102" s="64"/>
      <c r="S102" s="64"/>
      <c r="T102" s="64"/>
      <c r="U102" s="64"/>
      <c r="V102" s="64"/>
      <c r="W102" s="64"/>
      <c r="X102" s="64"/>
      <c r="Y102" s="64"/>
      <c r="Z102" s="64"/>
    </row>
    <row r="103" spans="1:28">
      <c r="H103" s="64"/>
    </row>
    <row r="104" spans="1:28">
      <c r="H104" s="64"/>
    </row>
    <row r="105" spans="1:28">
      <c r="H105" s="64"/>
    </row>
    <row r="106" spans="1:28">
      <c r="H106" s="64"/>
    </row>
    <row r="107" spans="1:28">
      <c r="H107" s="64"/>
    </row>
    <row r="108" spans="1:28">
      <c r="H108" s="64"/>
    </row>
    <row r="109" spans="1:28" s="102" customFormat="1">
      <c r="A109" s="91"/>
      <c r="B109" s="67"/>
      <c r="C109" s="67"/>
      <c r="D109" s="67"/>
      <c r="E109" s="91"/>
      <c r="F109" s="91"/>
      <c r="G109" s="91"/>
      <c r="H109" s="99"/>
      <c r="I109" s="100"/>
      <c r="J109" s="100"/>
      <c r="K109" s="101"/>
      <c r="L109" s="101"/>
      <c r="M109" s="101"/>
      <c r="N109" s="101"/>
      <c r="O109" s="101"/>
      <c r="P109" s="101"/>
      <c r="Q109" s="101"/>
      <c r="R109" s="101"/>
      <c r="S109" s="101"/>
      <c r="T109" s="101"/>
      <c r="U109" s="101"/>
      <c r="V109" s="101"/>
      <c r="W109" s="101"/>
      <c r="X109" s="101"/>
      <c r="Y109" s="101"/>
      <c r="Z109" s="101"/>
      <c r="AA109" s="101"/>
      <c r="AB109" s="101"/>
    </row>
    <row r="110" spans="1:28" s="102" customFormat="1">
      <c r="A110" s="91"/>
      <c r="B110" s="67"/>
      <c r="C110" s="67"/>
      <c r="D110" s="67"/>
      <c r="E110" s="91"/>
      <c r="F110" s="91"/>
      <c r="G110" s="91"/>
      <c r="H110" s="99"/>
      <c r="I110" s="100"/>
      <c r="J110" s="100"/>
      <c r="K110" s="101"/>
      <c r="L110" s="101"/>
      <c r="M110" s="101"/>
      <c r="N110" s="101"/>
      <c r="O110" s="101"/>
      <c r="P110" s="101"/>
      <c r="Q110" s="101"/>
      <c r="R110" s="101"/>
      <c r="S110" s="101"/>
      <c r="T110" s="101"/>
      <c r="U110" s="101"/>
      <c r="V110" s="101"/>
      <c r="W110" s="101"/>
      <c r="X110" s="101"/>
      <c r="Y110" s="101"/>
      <c r="Z110" s="101"/>
      <c r="AA110" s="101"/>
      <c r="AB110" s="101"/>
    </row>
    <row r="111" spans="1:28">
      <c r="H111" s="64"/>
    </row>
    <row r="112" spans="1:28" ht="20.25" customHeight="1">
      <c r="H112" s="64"/>
    </row>
    <row r="113" spans="8:8" ht="25.5" customHeight="1">
      <c r="H113" s="64"/>
    </row>
    <row r="114" spans="8:8" ht="13.5" customHeight="1">
      <c r="H114" s="64"/>
    </row>
    <row r="115" spans="8:8">
      <c r="H115" s="64"/>
    </row>
    <row r="116" spans="8:8">
      <c r="H116" s="64"/>
    </row>
    <row r="117" spans="8:8">
      <c r="H117" s="64"/>
    </row>
    <row r="118" spans="8:8">
      <c r="H118" s="64"/>
    </row>
    <row r="119" spans="8:8">
      <c r="H119" s="64"/>
    </row>
    <row r="120" spans="8:8">
      <c r="H120" s="64"/>
    </row>
    <row r="121" spans="8:8">
      <c r="H121" s="64"/>
    </row>
    <row r="122" spans="8:8">
      <c r="H122" s="64"/>
    </row>
    <row r="123" spans="8:8">
      <c r="H123" s="64"/>
    </row>
    <row r="124" spans="8:8">
      <c r="H124" s="64"/>
    </row>
    <row r="125" spans="8:8">
      <c r="H125" s="64"/>
    </row>
    <row r="126" spans="8:8">
      <c r="H126" s="64"/>
    </row>
    <row r="127" spans="8:8">
      <c r="H127" s="64"/>
    </row>
    <row r="128" spans="8:8">
      <c r="H128" s="64"/>
    </row>
    <row r="129" spans="8:8">
      <c r="H129" s="64"/>
    </row>
    <row r="130" spans="8:8">
      <c r="H130" s="64"/>
    </row>
    <row r="131" spans="8:8">
      <c r="H131" s="64"/>
    </row>
    <row r="132" spans="8:8">
      <c r="H132" s="64"/>
    </row>
    <row r="133" spans="8:8">
      <c r="H133" s="64"/>
    </row>
    <row r="134" spans="8:8">
      <c r="H134" s="64"/>
    </row>
  </sheetData>
  <sheetProtection password="CF3B" sheet="1" objects="1" scenarios="1"/>
  <mergeCells count="19">
    <mergeCell ref="A1:E1"/>
    <mergeCell ref="B42:C42"/>
    <mergeCell ref="B43:C43"/>
    <mergeCell ref="B44:C44"/>
    <mergeCell ref="A38:A39"/>
    <mergeCell ref="B38:C39"/>
    <mergeCell ref="B41:C41"/>
    <mergeCell ref="B40:C40"/>
    <mergeCell ref="A4:A5"/>
    <mergeCell ref="B4:C5"/>
    <mergeCell ref="A14:A15"/>
    <mergeCell ref="B14:C15"/>
    <mergeCell ref="B13:C13"/>
    <mergeCell ref="A2:B2"/>
    <mergeCell ref="A26:A27"/>
    <mergeCell ref="B26:C27"/>
    <mergeCell ref="D40:D44"/>
    <mergeCell ref="E40:E44"/>
    <mergeCell ref="A3:E3"/>
  </mergeCells>
  <phoneticPr fontId="24" type="noConversion"/>
  <conditionalFormatting sqref="G1:G1048576">
    <cfRule type="expression" dxfId="1" priority="2" stopIfTrue="1">
      <formula>ISERROR(G1)</formula>
    </cfRule>
  </conditionalFormatting>
  <dataValidations count="4">
    <dataValidation allowBlank="1" showInputMessage="1" showErrorMessage="1" prompt="enter standard hours start and end time" sqref="C24 C36"/>
    <dataValidation allowBlank="1" showInputMessage="1" showErrorMessage="1" prompt="enter total delivery and installation cost for hours left" sqref="D24 D36"/>
    <dataValidation allowBlank="1" showInputMessage="1" showErrorMessage="1" prompt="enter hours start and end time" sqref="C25 C37"/>
    <dataValidation allowBlank="1" showInputMessage="1" showErrorMessage="1" prompt="enter percentage upcharge" sqref="D25 D37"/>
  </dataValidations>
  <pageMargins left="0.37" right="0.28999999999999998" top="0.3" bottom="0.28000000000000003"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Y172"/>
  <sheetViews>
    <sheetView workbookViewId="0">
      <selection activeCell="A8" sqref="A8"/>
    </sheetView>
  </sheetViews>
  <sheetFormatPr baseColWidth="10" defaultColWidth="8.83203125" defaultRowHeight="12"/>
  <cols>
    <col min="1" max="1" width="5.6640625" style="91" customWidth="1"/>
    <col min="2" max="2" width="49.1640625" style="67" customWidth="1"/>
    <col min="3" max="4" width="15.6640625" style="67" customWidth="1"/>
    <col min="5" max="6" width="11.33203125" style="91" customWidth="1"/>
    <col min="7" max="7" width="57.5" style="67" customWidth="1"/>
    <col min="8" max="8" width="20.5" style="193" customWidth="1"/>
    <col min="9" max="9" width="24.33203125" style="193" customWidth="1"/>
    <col min="10" max="16384" width="8.83203125" style="67"/>
  </cols>
  <sheetData>
    <row r="1" spans="1:10" s="61" customFormat="1" ht="24.75" customHeight="1">
      <c r="A1" s="255" t="s">
        <v>8</v>
      </c>
      <c r="B1" s="256"/>
      <c r="C1" s="256"/>
      <c r="D1" s="256"/>
      <c r="E1" s="256"/>
      <c r="F1" s="220"/>
      <c r="G1" s="201"/>
      <c r="H1" s="192"/>
      <c r="I1" s="192"/>
    </row>
    <row r="2" spans="1:10" ht="18.75" customHeight="1">
      <c r="A2" s="266" t="s">
        <v>122</v>
      </c>
      <c r="B2" s="272"/>
      <c r="C2" s="262">
        <f>'Summary Base Bid A-1 '!$D$2</f>
        <v>0</v>
      </c>
      <c r="D2" s="263"/>
      <c r="E2" s="263"/>
      <c r="F2" s="80"/>
      <c r="G2" s="116"/>
      <c r="H2" s="193">
        <f>C2</f>
        <v>0</v>
      </c>
    </row>
    <row r="3" spans="1:10" ht="18.75" customHeight="1">
      <c r="A3" s="143"/>
      <c r="B3" s="194" t="s">
        <v>123</v>
      </c>
      <c r="C3" s="262">
        <f>'Delivery &amp; Installation A-3'!$C$6</f>
        <v>0</v>
      </c>
      <c r="D3" s="263"/>
      <c r="E3" s="263"/>
      <c r="F3" s="80"/>
      <c r="G3" s="116"/>
    </row>
    <row r="4" spans="1:10" ht="18.75" customHeight="1">
      <c r="A4" s="267" t="s">
        <v>6</v>
      </c>
      <c r="B4" s="268"/>
      <c r="C4" s="268"/>
      <c r="D4" s="268"/>
      <c r="E4" s="268"/>
      <c r="F4" s="195"/>
      <c r="G4" s="116"/>
      <c r="H4" s="193" t="s">
        <v>99</v>
      </c>
    </row>
    <row r="5" spans="1:10" s="71" customFormat="1" ht="12.75" customHeight="1">
      <c r="A5" s="235" t="s">
        <v>70</v>
      </c>
      <c r="B5" s="237" t="s">
        <v>18</v>
      </c>
      <c r="C5" s="238"/>
      <c r="D5" s="241"/>
      <c r="E5" s="241"/>
      <c r="F5" s="145"/>
      <c r="G5" s="202"/>
      <c r="H5" s="196"/>
      <c r="I5" s="196"/>
      <c r="J5" s="84"/>
    </row>
    <row r="6" spans="1:10" s="71" customFormat="1" ht="12.75" customHeight="1">
      <c r="A6" s="236"/>
      <c r="B6" s="238"/>
      <c r="C6" s="238"/>
      <c r="D6" s="72"/>
      <c r="E6" s="275" t="s">
        <v>10</v>
      </c>
      <c r="F6" s="277" t="s">
        <v>9</v>
      </c>
      <c r="G6" s="202"/>
      <c r="H6" s="196"/>
      <c r="I6" s="196"/>
      <c r="J6" s="84"/>
    </row>
    <row r="7" spans="1:10" ht="12.75" customHeight="1">
      <c r="A7" s="141" t="s">
        <v>4</v>
      </c>
      <c r="B7" s="141" t="s">
        <v>124</v>
      </c>
      <c r="C7" s="141" t="s">
        <v>19</v>
      </c>
      <c r="D7" s="141" t="s">
        <v>20</v>
      </c>
      <c r="E7" s="276"/>
      <c r="F7" s="278"/>
      <c r="G7" s="116"/>
      <c r="H7" s="197"/>
      <c r="I7" s="197"/>
      <c r="J7" s="75"/>
    </row>
    <row r="8" spans="1:10" ht="12.75" customHeight="1">
      <c r="A8" s="142"/>
      <c r="B8" s="152"/>
      <c r="C8" s="51"/>
      <c r="D8" s="51"/>
      <c r="E8" s="214"/>
      <c r="F8" s="214"/>
      <c r="G8" s="116"/>
      <c r="H8" s="197"/>
      <c r="I8" s="197"/>
      <c r="J8" s="75"/>
    </row>
    <row r="9" spans="1:10" ht="12.75" customHeight="1">
      <c r="A9" s="139"/>
      <c r="B9" s="153"/>
      <c r="C9" s="50"/>
      <c r="D9" s="50"/>
      <c r="E9" s="215"/>
      <c r="F9" s="215"/>
      <c r="G9" s="116"/>
      <c r="H9" s="197"/>
      <c r="I9" s="197" t="s">
        <v>21</v>
      </c>
      <c r="J9" s="75"/>
    </row>
    <row r="10" spans="1:10" ht="12.75" customHeight="1">
      <c r="A10" s="139"/>
      <c r="B10" s="153"/>
      <c r="C10" s="50"/>
      <c r="D10" s="50"/>
      <c r="E10" s="215"/>
      <c r="F10" s="215"/>
      <c r="G10" s="116"/>
      <c r="H10" s="197"/>
      <c r="I10" s="197" t="s">
        <v>22</v>
      </c>
      <c r="J10" s="75"/>
    </row>
    <row r="11" spans="1:10" ht="12.75" customHeight="1">
      <c r="A11" s="139"/>
      <c r="B11" s="153"/>
      <c r="C11" s="50"/>
      <c r="D11" s="50"/>
      <c r="E11" s="215"/>
      <c r="F11" s="215"/>
      <c r="G11" s="116"/>
      <c r="H11" s="197"/>
      <c r="I11" s="197" t="s">
        <v>23</v>
      </c>
      <c r="J11" s="75"/>
    </row>
    <row r="12" spans="1:10" ht="12.75" customHeight="1">
      <c r="A12" s="139"/>
      <c r="B12" s="153"/>
      <c r="C12" s="50"/>
      <c r="D12" s="50"/>
      <c r="E12" s="215"/>
      <c r="F12" s="215"/>
      <c r="G12" s="116"/>
      <c r="H12" s="197"/>
      <c r="I12" s="197"/>
      <c r="J12" s="75"/>
    </row>
    <row r="13" spans="1:10" ht="12.75" customHeight="1">
      <c r="A13" s="139"/>
      <c r="B13" s="153"/>
      <c r="C13" s="50"/>
      <c r="D13" s="50"/>
      <c r="E13" s="215"/>
      <c r="F13" s="215"/>
      <c r="G13" s="116"/>
      <c r="H13" s="197"/>
      <c r="I13" s="197"/>
      <c r="J13" s="75"/>
    </row>
    <row r="14" spans="1:10" ht="12.75" customHeight="1">
      <c r="A14" s="139"/>
      <c r="B14" s="153"/>
      <c r="C14" s="50"/>
      <c r="D14" s="50"/>
      <c r="E14" s="215"/>
      <c r="F14" s="215"/>
      <c r="G14" s="116"/>
      <c r="H14" s="197"/>
      <c r="I14" s="197"/>
      <c r="J14" s="75"/>
    </row>
    <row r="15" spans="1:10" ht="12.75" customHeight="1">
      <c r="A15" s="139"/>
      <c r="B15" s="153"/>
      <c r="C15" s="50"/>
      <c r="D15" s="50"/>
      <c r="E15" s="215"/>
      <c r="F15" s="215"/>
      <c r="G15" s="116"/>
      <c r="H15" s="197"/>
      <c r="I15" s="197"/>
      <c r="J15" s="75"/>
    </row>
    <row r="16" spans="1:10" ht="12.75" customHeight="1">
      <c r="A16" s="139"/>
      <c r="B16" s="153"/>
      <c r="C16" s="50"/>
      <c r="D16" s="50"/>
      <c r="E16" s="215"/>
      <c r="F16" s="215"/>
      <c r="G16" s="116"/>
      <c r="H16" s="197"/>
      <c r="I16" s="197"/>
      <c r="J16" s="75"/>
    </row>
    <row r="17" spans="1:10" ht="12.75" customHeight="1">
      <c r="A17" s="139"/>
      <c r="B17" s="153"/>
      <c r="C17" s="50"/>
      <c r="D17" s="50"/>
      <c r="E17" s="215"/>
      <c r="F17" s="215"/>
      <c r="G17" s="116"/>
      <c r="H17" s="197"/>
      <c r="I17" s="197"/>
      <c r="J17" s="75"/>
    </row>
    <row r="18" spans="1:10" ht="12.75" customHeight="1">
      <c r="A18" s="139"/>
      <c r="B18" s="153"/>
      <c r="C18" s="50"/>
      <c r="D18" s="50"/>
      <c r="E18" s="215"/>
      <c r="F18" s="215"/>
      <c r="G18" s="116"/>
      <c r="H18" s="197"/>
      <c r="I18" s="197"/>
      <c r="J18" s="75"/>
    </row>
    <row r="19" spans="1:10" ht="12.75" customHeight="1">
      <c r="A19" s="139"/>
      <c r="B19" s="153"/>
      <c r="C19" s="50"/>
      <c r="D19" s="50"/>
      <c r="E19" s="215"/>
      <c r="F19" s="215"/>
      <c r="G19" s="116"/>
      <c r="H19" s="197"/>
      <c r="I19" s="197"/>
      <c r="J19" s="75"/>
    </row>
    <row r="20" spans="1:10" ht="12.75" customHeight="1">
      <c r="A20" s="139"/>
      <c r="B20" s="153"/>
      <c r="C20" s="50"/>
      <c r="D20" s="50"/>
      <c r="E20" s="215"/>
      <c r="F20" s="215"/>
      <c r="G20" s="116"/>
      <c r="H20" s="197"/>
      <c r="I20" s="197"/>
      <c r="J20" s="75"/>
    </row>
    <row r="21" spans="1:10" ht="12.75" customHeight="1">
      <c r="A21" s="139"/>
      <c r="B21" s="153"/>
      <c r="C21" s="50"/>
      <c r="D21" s="50"/>
      <c r="E21" s="215"/>
      <c r="F21" s="215"/>
      <c r="G21" s="116"/>
      <c r="H21" s="197"/>
      <c r="I21" s="197"/>
      <c r="J21" s="75"/>
    </row>
    <row r="22" spans="1:10" ht="12.75" customHeight="1">
      <c r="A22" s="139"/>
      <c r="B22" s="153"/>
      <c r="C22" s="50"/>
      <c r="D22" s="50"/>
      <c r="E22" s="215"/>
      <c r="F22" s="215"/>
      <c r="G22" s="116"/>
      <c r="H22" s="197"/>
      <c r="I22" s="197"/>
      <c r="J22" s="75"/>
    </row>
    <row r="23" spans="1:10" ht="12.75" customHeight="1">
      <c r="A23" s="139"/>
      <c r="B23" s="153"/>
      <c r="C23" s="50"/>
      <c r="D23" s="50"/>
      <c r="E23" s="215"/>
      <c r="F23" s="215"/>
      <c r="G23" s="116"/>
      <c r="H23" s="197"/>
      <c r="I23" s="197"/>
      <c r="J23" s="75"/>
    </row>
    <row r="24" spans="1:10" ht="12.75" customHeight="1">
      <c r="A24" s="139"/>
      <c r="B24" s="153"/>
      <c r="C24" s="50"/>
      <c r="D24" s="50"/>
      <c r="E24" s="215"/>
      <c r="F24" s="215"/>
      <c r="G24" s="116"/>
      <c r="H24" s="197"/>
      <c r="I24" s="197"/>
      <c r="J24" s="75"/>
    </row>
    <row r="25" spans="1:10" ht="12.75" customHeight="1">
      <c r="A25" s="139"/>
      <c r="B25" s="153"/>
      <c r="C25" s="50"/>
      <c r="D25" s="50"/>
      <c r="E25" s="215"/>
      <c r="F25" s="215"/>
      <c r="G25" s="116"/>
      <c r="H25" s="197"/>
      <c r="I25" s="197"/>
      <c r="J25" s="75"/>
    </row>
    <row r="26" spans="1:10" ht="12.75" customHeight="1">
      <c r="A26" s="139"/>
      <c r="B26" s="153"/>
      <c r="C26" s="50"/>
      <c r="D26" s="50"/>
      <c r="E26" s="215"/>
      <c r="F26" s="215"/>
      <c r="G26" s="116"/>
      <c r="H26" s="197"/>
      <c r="I26" s="197"/>
      <c r="J26" s="75"/>
    </row>
    <row r="27" spans="1:10" ht="12.75" customHeight="1">
      <c r="A27" s="139"/>
      <c r="B27" s="153"/>
      <c r="C27" s="50"/>
      <c r="D27" s="50"/>
      <c r="E27" s="215"/>
      <c r="F27" s="215"/>
      <c r="G27" s="116"/>
      <c r="H27" s="197"/>
      <c r="I27" s="197"/>
      <c r="J27" s="75"/>
    </row>
    <row r="28" spans="1:10" ht="12.75" customHeight="1">
      <c r="A28" s="139"/>
      <c r="B28" s="153"/>
      <c r="C28" s="50"/>
      <c r="D28" s="50"/>
      <c r="E28" s="215"/>
      <c r="F28" s="215"/>
      <c r="G28" s="116"/>
      <c r="H28" s="197"/>
      <c r="I28" s="197"/>
      <c r="J28" s="75"/>
    </row>
    <row r="29" spans="1:10" ht="12.75" customHeight="1">
      <c r="A29" s="139"/>
      <c r="B29" s="153"/>
      <c r="C29" s="50"/>
      <c r="D29" s="50"/>
      <c r="E29" s="215"/>
      <c r="F29" s="215"/>
      <c r="G29" s="116"/>
      <c r="H29" s="197"/>
      <c r="I29" s="197"/>
      <c r="J29" s="75"/>
    </row>
    <row r="30" spans="1:10" ht="12.75" customHeight="1">
      <c r="A30" s="139"/>
      <c r="B30" s="153"/>
      <c r="C30" s="50"/>
      <c r="D30" s="50"/>
      <c r="E30" s="215"/>
      <c r="F30" s="215"/>
      <c r="G30" s="116"/>
      <c r="H30" s="197"/>
      <c r="I30" s="197"/>
      <c r="J30" s="75"/>
    </row>
    <row r="31" spans="1:10" ht="12.75" customHeight="1">
      <c r="A31" s="139"/>
      <c r="B31" s="153"/>
      <c r="C31" s="50"/>
      <c r="D31" s="50"/>
      <c r="E31" s="215"/>
      <c r="F31" s="215"/>
      <c r="G31" s="116"/>
      <c r="H31" s="197"/>
      <c r="I31" s="197"/>
      <c r="J31" s="75"/>
    </row>
    <row r="32" spans="1:10" ht="12.75" customHeight="1">
      <c r="A32" s="139"/>
      <c r="B32" s="153"/>
      <c r="C32" s="50"/>
      <c r="D32" s="50"/>
      <c r="E32" s="215"/>
      <c r="F32" s="215"/>
      <c r="G32" s="116"/>
      <c r="H32" s="197"/>
      <c r="I32" s="197"/>
      <c r="J32" s="75"/>
    </row>
    <row r="33" spans="1:10" ht="12.75" customHeight="1">
      <c r="A33" s="139"/>
      <c r="B33" s="153"/>
      <c r="C33" s="50"/>
      <c r="D33" s="50"/>
      <c r="E33" s="215"/>
      <c r="F33" s="215"/>
      <c r="G33" s="116"/>
      <c r="H33" s="197"/>
      <c r="I33" s="197"/>
      <c r="J33" s="75"/>
    </row>
    <row r="34" spans="1:10" ht="12.75" customHeight="1">
      <c r="A34" s="139"/>
      <c r="B34" s="153"/>
      <c r="C34" s="50"/>
      <c r="D34" s="50"/>
      <c r="E34" s="215"/>
      <c r="F34" s="215"/>
      <c r="G34" s="116"/>
      <c r="H34" s="197"/>
      <c r="I34" s="197"/>
      <c r="J34" s="75"/>
    </row>
    <row r="35" spans="1:10" ht="12.75" customHeight="1">
      <c r="A35" s="139"/>
      <c r="B35" s="153"/>
      <c r="C35" s="50"/>
      <c r="D35" s="50"/>
      <c r="E35" s="215"/>
      <c r="F35" s="215"/>
      <c r="G35" s="116"/>
      <c r="H35" s="197"/>
      <c r="I35" s="197"/>
      <c r="J35" s="75"/>
    </row>
    <row r="36" spans="1:10" ht="12.75" customHeight="1">
      <c r="A36" s="139"/>
      <c r="B36" s="153"/>
      <c r="C36" s="50"/>
      <c r="D36" s="50"/>
      <c r="E36" s="215"/>
      <c r="F36" s="215"/>
      <c r="G36" s="116"/>
      <c r="H36" s="197"/>
      <c r="I36" s="197"/>
      <c r="J36" s="75"/>
    </row>
    <row r="37" spans="1:10" ht="12.75" customHeight="1">
      <c r="A37" s="139"/>
      <c r="B37" s="153"/>
      <c r="C37" s="50"/>
      <c r="D37" s="50"/>
      <c r="E37" s="215"/>
      <c r="F37" s="215"/>
      <c r="G37" s="116"/>
      <c r="H37" s="197"/>
      <c r="I37" s="197"/>
      <c r="J37" s="75"/>
    </row>
    <row r="38" spans="1:10" ht="12.75" customHeight="1">
      <c r="A38" s="139"/>
      <c r="B38" s="153"/>
      <c r="C38" s="50"/>
      <c r="D38" s="50"/>
      <c r="E38" s="215"/>
      <c r="F38" s="215"/>
      <c r="G38" s="116"/>
      <c r="H38" s="197"/>
      <c r="I38" s="197"/>
      <c r="J38" s="75"/>
    </row>
    <row r="39" spans="1:10" ht="12.75" customHeight="1">
      <c r="A39" s="139"/>
      <c r="B39" s="153"/>
      <c r="C39" s="50"/>
      <c r="D39" s="50"/>
      <c r="E39" s="215"/>
      <c r="F39" s="215"/>
      <c r="G39" s="116"/>
      <c r="H39" s="197"/>
      <c r="I39" s="197"/>
      <c r="J39" s="75"/>
    </row>
    <row r="40" spans="1:10" ht="12.75" customHeight="1">
      <c r="A40" s="139"/>
      <c r="B40" s="153"/>
      <c r="C40" s="50"/>
      <c r="D40" s="50"/>
      <c r="E40" s="215"/>
      <c r="F40" s="215"/>
      <c r="G40" s="116"/>
      <c r="H40" s="197"/>
      <c r="I40" s="197"/>
      <c r="J40" s="75"/>
    </row>
    <row r="41" spans="1:10" ht="12.75" customHeight="1">
      <c r="A41" s="139"/>
      <c r="B41" s="153"/>
      <c r="C41" s="50"/>
      <c r="D41" s="50"/>
      <c r="E41" s="215"/>
      <c r="F41" s="215"/>
      <c r="G41" s="116"/>
      <c r="H41" s="197"/>
      <c r="I41" s="197"/>
      <c r="J41" s="75"/>
    </row>
    <row r="42" spans="1:10" ht="12.75" customHeight="1">
      <c r="A42" s="139"/>
      <c r="B42" s="153"/>
      <c r="C42" s="50"/>
      <c r="D42" s="50"/>
      <c r="E42" s="215"/>
      <c r="F42" s="215"/>
      <c r="G42" s="116"/>
      <c r="H42" s="197"/>
      <c r="I42" s="197"/>
      <c r="J42" s="75"/>
    </row>
    <row r="43" spans="1:10" ht="12.75" customHeight="1">
      <c r="A43" s="139"/>
      <c r="B43" s="153"/>
      <c r="C43" s="50"/>
      <c r="D43" s="50"/>
      <c r="E43" s="215"/>
      <c r="F43" s="215"/>
      <c r="G43" s="116"/>
      <c r="H43" s="197"/>
      <c r="I43" s="197"/>
      <c r="J43" s="75"/>
    </row>
    <row r="44" spans="1:10" ht="12.75" customHeight="1">
      <c r="A44" s="139"/>
      <c r="B44" s="153"/>
      <c r="C44" s="50"/>
      <c r="D44" s="50"/>
      <c r="E44" s="215"/>
      <c r="F44" s="215"/>
      <c r="G44" s="116"/>
      <c r="H44" s="197"/>
      <c r="I44" s="197"/>
      <c r="J44" s="75"/>
    </row>
    <row r="45" spans="1:10" ht="12.75" customHeight="1">
      <c r="A45" s="139"/>
      <c r="B45" s="153"/>
      <c r="C45" s="50"/>
      <c r="D45" s="50"/>
      <c r="E45" s="215"/>
      <c r="F45" s="215"/>
      <c r="G45" s="116"/>
      <c r="H45" s="197"/>
      <c r="I45" s="197"/>
      <c r="J45" s="75"/>
    </row>
    <row r="46" spans="1:10" ht="12.75" customHeight="1">
      <c r="A46" s="139"/>
      <c r="B46" s="153"/>
      <c r="C46" s="50"/>
      <c r="D46" s="50"/>
      <c r="E46" s="215"/>
      <c r="F46" s="215"/>
      <c r="G46" s="116"/>
      <c r="H46" s="197"/>
      <c r="I46" s="197"/>
      <c r="J46" s="75"/>
    </row>
    <row r="47" spans="1:10" ht="12.75" customHeight="1">
      <c r="A47" s="139"/>
      <c r="B47" s="153"/>
      <c r="C47" s="50"/>
      <c r="D47" s="50"/>
      <c r="E47" s="215"/>
      <c r="F47" s="215"/>
      <c r="G47" s="116"/>
      <c r="H47" s="197"/>
      <c r="I47" s="197"/>
      <c r="J47" s="75"/>
    </row>
    <row r="48" spans="1:10" ht="12.75" customHeight="1">
      <c r="A48" s="139"/>
      <c r="B48" s="153"/>
      <c r="C48" s="50"/>
      <c r="D48" s="50"/>
      <c r="E48" s="215"/>
      <c r="F48" s="215"/>
      <c r="G48" s="116"/>
      <c r="H48" s="197"/>
      <c r="I48" s="197"/>
      <c r="J48" s="75"/>
    </row>
    <row r="49" spans="1:10" ht="12.75" customHeight="1">
      <c r="A49" s="139"/>
      <c r="B49" s="153"/>
      <c r="C49" s="50"/>
      <c r="D49" s="50"/>
      <c r="E49" s="215"/>
      <c r="F49" s="215"/>
      <c r="G49" s="116"/>
      <c r="H49" s="197"/>
      <c r="I49" s="197"/>
      <c r="J49" s="75"/>
    </row>
    <row r="50" spans="1:10" ht="12.75" customHeight="1">
      <c r="A50" s="139"/>
      <c r="B50" s="153"/>
      <c r="C50" s="50"/>
      <c r="D50" s="50"/>
      <c r="E50" s="215"/>
      <c r="F50" s="215"/>
      <c r="G50" s="116"/>
      <c r="H50" s="197"/>
      <c r="I50" s="197"/>
      <c r="J50" s="75"/>
    </row>
    <row r="51" spans="1:10" ht="12.75" customHeight="1">
      <c r="A51" s="139"/>
      <c r="B51" s="153"/>
      <c r="C51" s="50"/>
      <c r="D51" s="50"/>
      <c r="E51" s="215"/>
      <c r="F51" s="215"/>
      <c r="G51" s="116"/>
      <c r="H51" s="197"/>
      <c r="I51" s="197"/>
      <c r="J51" s="75"/>
    </row>
    <row r="52" spans="1:10" ht="12.75" customHeight="1">
      <c r="A52" s="139"/>
      <c r="B52" s="153"/>
      <c r="C52" s="50"/>
      <c r="D52" s="50"/>
      <c r="E52" s="215"/>
      <c r="F52" s="215"/>
      <c r="G52" s="116"/>
      <c r="H52" s="197"/>
      <c r="I52" s="197"/>
      <c r="J52" s="75"/>
    </row>
    <row r="53" spans="1:10" ht="12.75" customHeight="1">
      <c r="A53" s="139"/>
      <c r="B53" s="153"/>
      <c r="C53" s="50"/>
      <c r="D53" s="50"/>
      <c r="E53" s="215"/>
      <c r="F53" s="215"/>
      <c r="G53" s="116"/>
      <c r="H53" s="197"/>
      <c r="I53" s="197"/>
      <c r="J53" s="75"/>
    </row>
    <row r="54" spans="1:10" ht="12.75" customHeight="1">
      <c r="A54" s="139"/>
      <c r="B54" s="153"/>
      <c r="C54" s="50"/>
      <c r="D54" s="50"/>
      <c r="E54" s="215"/>
      <c r="F54" s="215"/>
      <c r="G54" s="116"/>
      <c r="H54" s="197"/>
      <c r="I54" s="197"/>
      <c r="J54" s="75"/>
    </row>
    <row r="55" spans="1:10" ht="12.75" customHeight="1">
      <c r="A55" s="139"/>
      <c r="B55" s="153"/>
      <c r="C55" s="50"/>
      <c r="D55" s="50"/>
      <c r="E55" s="215"/>
      <c r="F55" s="215"/>
      <c r="G55" s="116"/>
      <c r="H55" s="197"/>
      <c r="I55" s="197"/>
      <c r="J55" s="75"/>
    </row>
    <row r="56" spans="1:10" ht="12.75" customHeight="1">
      <c r="A56" s="139"/>
      <c r="B56" s="153"/>
      <c r="C56" s="50"/>
      <c r="D56" s="50"/>
      <c r="E56" s="215"/>
      <c r="F56" s="215"/>
      <c r="G56" s="116"/>
      <c r="H56" s="197"/>
      <c r="I56" s="197"/>
      <c r="J56" s="75"/>
    </row>
    <row r="57" spans="1:10" ht="12.75" customHeight="1">
      <c r="A57" s="139"/>
      <c r="B57" s="153"/>
      <c r="C57" s="50"/>
      <c r="D57" s="50"/>
      <c r="E57" s="215"/>
      <c r="F57" s="215"/>
      <c r="G57" s="116"/>
      <c r="H57" s="197"/>
      <c r="I57" s="197"/>
      <c r="J57" s="75"/>
    </row>
    <row r="58" spans="1:10" ht="12.75" customHeight="1">
      <c r="A58" s="139"/>
      <c r="B58" s="153"/>
      <c r="C58" s="50"/>
      <c r="D58" s="50"/>
      <c r="E58" s="215"/>
      <c r="F58" s="215"/>
      <c r="G58" s="116"/>
      <c r="H58" s="197"/>
      <c r="I58" s="197"/>
      <c r="J58" s="75"/>
    </row>
    <row r="59" spans="1:10" ht="12.75" customHeight="1">
      <c r="A59" s="139"/>
      <c r="B59" s="153"/>
      <c r="C59" s="50"/>
      <c r="D59" s="50"/>
      <c r="E59" s="215"/>
      <c r="F59" s="215"/>
      <c r="G59" s="116"/>
      <c r="H59" s="197"/>
      <c r="I59" s="197"/>
      <c r="J59" s="75"/>
    </row>
    <row r="60" spans="1:10" ht="12.75" customHeight="1">
      <c r="A60" s="140"/>
      <c r="B60" s="154"/>
      <c r="C60" s="52"/>
      <c r="D60" s="52"/>
      <c r="E60" s="216"/>
      <c r="F60" s="216"/>
      <c r="G60" s="116"/>
      <c r="H60" s="197"/>
      <c r="I60" s="197"/>
      <c r="J60" s="75"/>
    </row>
    <row r="61" spans="1:10" s="75" customFormat="1" ht="9.75" customHeight="1">
      <c r="A61" s="264"/>
      <c r="B61" s="265"/>
      <c r="C61" s="265"/>
      <c r="D61" s="265"/>
      <c r="E61" s="265"/>
      <c r="F61" s="81"/>
      <c r="G61" s="116"/>
      <c r="H61" s="197"/>
      <c r="I61" s="197"/>
    </row>
    <row r="62" spans="1:10" ht="18.75" customHeight="1">
      <c r="A62" s="260" t="s">
        <v>117</v>
      </c>
      <c r="B62" s="261"/>
      <c r="C62" s="261"/>
      <c r="D62" s="56"/>
      <c r="E62" s="144"/>
      <c r="F62" s="81"/>
      <c r="G62" s="116"/>
      <c r="H62" s="197"/>
      <c r="I62" s="197"/>
      <c r="J62" s="75"/>
    </row>
    <row r="63" spans="1:10" ht="8.25" customHeight="1">
      <c r="A63" s="266"/>
      <c r="B63" s="242"/>
      <c r="C63" s="242"/>
      <c r="D63" s="242"/>
      <c r="E63" s="242"/>
      <c r="F63" s="81"/>
      <c r="G63" s="116"/>
      <c r="H63" s="197"/>
      <c r="I63" s="197"/>
      <c r="J63" s="75"/>
    </row>
    <row r="64" spans="1:10" s="71" customFormat="1" ht="12.75" customHeight="1">
      <c r="A64" s="235" t="s">
        <v>77</v>
      </c>
      <c r="B64" s="237" t="s">
        <v>24</v>
      </c>
      <c r="C64" s="238"/>
      <c r="D64" s="241"/>
      <c r="E64" s="241"/>
      <c r="F64" s="145"/>
      <c r="G64" s="202"/>
      <c r="H64" s="196"/>
      <c r="I64" s="196"/>
      <c r="J64" s="84"/>
    </row>
    <row r="65" spans="1:10" s="71" customFormat="1" ht="12.75" customHeight="1">
      <c r="A65" s="236"/>
      <c r="B65" s="238"/>
      <c r="C65" s="238"/>
      <c r="D65" s="76"/>
      <c r="E65" s="141"/>
      <c r="F65" s="145"/>
      <c r="G65" s="202"/>
      <c r="H65" s="196"/>
      <c r="I65" s="196"/>
      <c r="J65" s="84"/>
    </row>
    <row r="66" spans="1:10" s="71" customFormat="1" ht="12.75" customHeight="1">
      <c r="A66" s="138"/>
      <c r="B66" s="77" t="s">
        <v>25</v>
      </c>
      <c r="C66" s="78"/>
      <c r="D66" s="72"/>
      <c r="E66" s="141"/>
      <c r="F66" s="145"/>
      <c r="G66" s="202"/>
      <c r="H66" s="196"/>
      <c r="I66" s="196"/>
      <c r="J66" s="84"/>
    </row>
    <row r="67" spans="1:10" ht="12.75" customHeight="1">
      <c r="A67" s="269" t="s">
        <v>113</v>
      </c>
      <c r="B67" s="270"/>
      <c r="C67" s="103"/>
      <c r="D67" s="137" t="s">
        <v>26</v>
      </c>
      <c r="E67" s="273" t="s">
        <v>5</v>
      </c>
      <c r="F67" s="274"/>
      <c r="G67" s="116"/>
      <c r="H67" s="197"/>
      <c r="I67" s="197"/>
      <c r="J67" s="75"/>
    </row>
    <row r="68" spans="1:10" ht="12.75" customHeight="1">
      <c r="A68" s="269" t="s">
        <v>115</v>
      </c>
      <c r="B68" s="270"/>
      <c r="C68" s="103"/>
      <c r="D68" s="137" t="s">
        <v>26</v>
      </c>
      <c r="E68" s="273" t="s">
        <v>5</v>
      </c>
      <c r="F68" s="274"/>
      <c r="G68" s="116"/>
      <c r="H68" s="197"/>
      <c r="I68" s="197"/>
      <c r="J68" s="75"/>
    </row>
    <row r="69" spans="1:10" ht="12.75" customHeight="1">
      <c r="A69" s="269" t="s">
        <v>114</v>
      </c>
      <c r="B69" s="270"/>
      <c r="C69" s="103"/>
      <c r="D69" s="137" t="s">
        <v>26</v>
      </c>
      <c r="E69" s="273" t="s">
        <v>5</v>
      </c>
      <c r="F69" s="274"/>
      <c r="G69" s="116"/>
      <c r="H69" s="197"/>
      <c r="I69" s="197"/>
      <c r="J69" s="75"/>
    </row>
    <row r="70" spans="1:10" ht="12.75" customHeight="1">
      <c r="A70" s="269" t="s">
        <v>116</v>
      </c>
      <c r="B70" s="270"/>
      <c r="C70" s="103"/>
      <c r="D70" s="137" t="s">
        <v>26</v>
      </c>
      <c r="E70" s="273" t="s">
        <v>5</v>
      </c>
      <c r="F70" s="274"/>
      <c r="G70" s="116"/>
      <c r="H70" s="197"/>
      <c r="I70" s="197"/>
      <c r="J70" s="75"/>
    </row>
    <row r="71" spans="1:10" ht="12.75" customHeight="1">
      <c r="A71" s="271"/>
      <c r="B71" s="242"/>
      <c r="C71" s="242"/>
      <c r="D71" s="242"/>
      <c r="E71" s="242"/>
      <c r="F71" s="81"/>
      <c r="G71" s="116"/>
      <c r="H71" s="197"/>
      <c r="I71" s="197"/>
      <c r="J71" s="75"/>
    </row>
    <row r="72" spans="1:10" ht="21" customHeight="1">
      <c r="A72" s="260" t="s">
        <v>117</v>
      </c>
      <c r="B72" s="256"/>
      <c r="C72" s="256"/>
      <c r="D72" s="57"/>
      <c r="E72" s="80"/>
      <c r="F72" s="81"/>
      <c r="G72" s="116"/>
      <c r="H72" s="197"/>
      <c r="I72" s="197"/>
      <c r="J72" s="75"/>
    </row>
    <row r="73" spans="1:10" s="84" customFormat="1" ht="21" customHeight="1">
      <c r="A73" s="82"/>
      <c r="B73" s="82"/>
      <c r="C73" s="83"/>
      <c r="D73" s="83"/>
      <c r="E73" s="83"/>
      <c r="F73" s="83"/>
      <c r="G73" s="202"/>
      <c r="H73" s="196"/>
      <c r="I73" s="196"/>
    </row>
    <row r="74" spans="1:10" s="75" customFormat="1" ht="21" customHeight="1">
      <c r="A74" s="82"/>
      <c r="B74" s="82"/>
      <c r="C74" s="83"/>
      <c r="D74" s="83"/>
      <c r="E74" s="83"/>
      <c r="F74" s="83"/>
      <c r="G74" s="116"/>
      <c r="H74" s="197"/>
      <c r="I74" s="197"/>
    </row>
    <row r="75" spans="1:10" s="75" customFormat="1" ht="21" customHeight="1">
      <c r="A75" s="85"/>
      <c r="B75" s="85"/>
      <c r="C75" s="85"/>
      <c r="D75" s="85"/>
      <c r="E75" s="85"/>
      <c r="F75" s="85"/>
      <c r="G75" s="116"/>
      <c r="H75" s="197"/>
      <c r="I75" s="197"/>
    </row>
    <row r="76" spans="1:10" s="75" customFormat="1" ht="21" customHeight="1">
      <c r="A76" s="86"/>
      <c r="B76" s="86"/>
      <c r="C76" s="86"/>
      <c r="D76" s="86"/>
      <c r="E76" s="86"/>
      <c r="F76" s="86"/>
      <c r="H76" s="197"/>
      <c r="I76" s="197"/>
    </row>
    <row r="77" spans="1:10" s="75" customFormat="1" ht="21" customHeight="1">
      <c r="A77" s="87"/>
      <c r="B77" s="87"/>
      <c r="C77" s="88"/>
      <c r="D77" s="88"/>
      <c r="E77" s="88"/>
      <c r="F77" s="88"/>
      <c r="H77" s="197"/>
      <c r="I77" s="197"/>
    </row>
    <row r="78" spans="1:10" s="75" customFormat="1" ht="17.25" customHeight="1">
      <c r="A78" s="63"/>
      <c r="C78" s="88"/>
      <c r="D78" s="88"/>
      <c r="E78" s="88"/>
      <c r="F78" s="88"/>
      <c r="H78" s="197"/>
      <c r="I78" s="197"/>
    </row>
    <row r="79" spans="1:10" s="75" customFormat="1">
      <c r="A79" s="63"/>
      <c r="E79" s="63"/>
      <c r="F79" s="63"/>
      <c r="H79" s="197"/>
      <c r="I79" s="197"/>
    </row>
    <row r="80" spans="1:10" s="75" customFormat="1">
      <c r="A80" s="63"/>
      <c r="E80" s="63"/>
      <c r="F80" s="63"/>
      <c r="H80" s="197"/>
      <c r="I80" s="197"/>
    </row>
    <row r="81" spans="1:25" s="90" customFormat="1">
      <c r="A81" s="63"/>
      <c r="B81" s="75"/>
      <c r="C81" s="75"/>
      <c r="D81" s="75"/>
      <c r="E81" s="63"/>
      <c r="F81" s="63"/>
      <c r="H81" s="197"/>
      <c r="I81" s="197"/>
    </row>
    <row r="82" spans="1:25" s="75" customFormat="1">
      <c r="A82" s="63"/>
      <c r="E82" s="63"/>
      <c r="F82" s="63"/>
      <c r="H82" s="197"/>
      <c r="I82" s="197"/>
    </row>
    <row r="83" spans="1:25" s="75" customFormat="1">
      <c r="A83" s="63"/>
      <c r="E83" s="63"/>
      <c r="F83" s="63"/>
      <c r="H83" s="197"/>
      <c r="I83" s="197"/>
    </row>
    <row r="84" spans="1:25" s="75" customFormat="1">
      <c r="A84" s="63"/>
      <c r="E84" s="63"/>
      <c r="F84" s="63"/>
      <c r="H84" s="197"/>
      <c r="I84" s="197"/>
    </row>
    <row r="85" spans="1:25">
      <c r="G85" s="75"/>
      <c r="H85" s="197"/>
      <c r="I85" s="197"/>
      <c r="J85" s="75"/>
      <c r="K85" s="75"/>
      <c r="L85" s="75"/>
      <c r="M85" s="75"/>
      <c r="N85" s="75"/>
      <c r="O85" s="75"/>
      <c r="P85" s="75"/>
      <c r="Q85" s="75"/>
      <c r="R85" s="75"/>
      <c r="S85" s="75"/>
      <c r="T85" s="75"/>
      <c r="U85" s="75"/>
      <c r="V85" s="75"/>
      <c r="W85" s="75"/>
      <c r="X85" s="75"/>
      <c r="Y85" s="75"/>
    </row>
    <row r="86" spans="1:25">
      <c r="G86" s="75"/>
      <c r="H86" s="197"/>
      <c r="I86" s="197"/>
      <c r="J86" s="75"/>
      <c r="K86" s="75"/>
      <c r="L86" s="75"/>
      <c r="M86" s="75"/>
      <c r="N86" s="75"/>
      <c r="O86" s="75"/>
      <c r="P86" s="75"/>
      <c r="Q86" s="75"/>
      <c r="R86" s="75"/>
      <c r="S86" s="75"/>
      <c r="T86" s="75"/>
      <c r="U86" s="75"/>
      <c r="V86" s="75"/>
      <c r="W86" s="75"/>
      <c r="X86" s="75"/>
      <c r="Y86" s="75"/>
    </row>
    <row r="87" spans="1:25">
      <c r="G87" s="75"/>
      <c r="H87" s="197"/>
      <c r="I87" s="197"/>
      <c r="J87" s="75"/>
      <c r="K87" s="75"/>
      <c r="L87" s="75"/>
      <c r="M87" s="75"/>
      <c r="N87" s="75"/>
      <c r="O87" s="75"/>
      <c r="P87" s="75"/>
      <c r="Q87" s="75"/>
      <c r="R87" s="75"/>
      <c r="S87" s="75"/>
      <c r="T87" s="75"/>
      <c r="U87" s="75"/>
      <c r="V87" s="75"/>
      <c r="W87" s="75"/>
      <c r="X87" s="75"/>
      <c r="Y87" s="75"/>
    </row>
    <row r="88" spans="1:25" s="93" customFormat="1">
      <c r="A88" s="91"/>
      <c r="B88" s="67"/>
      <c r="C88" s="67"/>
      <c r="D88" s="67"/>
      <c r="E88" s="91"/>
      <c r="F88" s="91"/>
      <c r="G88" s="90"/>
      <c r="H88" s="197"/>
      <c r="I88" s="197"/>
      <c r="J88" s="90"/>
      <c r="K88" s="90"/>
      <c r="L88" s="90"/>
      <c r="M88" s="90"/>
      <c r="N88" s="90"/>
      <c r="O88" s="90"/>
      <c r="P88" s="90"/>
      <c r="Q88" s="90"/>
      <c r="R88" s="90"/>
      <c r="S88" s="90"/>
      <c r="T88" s="90"/>
      <c r="U88" s="90"/>
      <c r="V88" s="90"/>
      <c r="W88" s="90"/>
      <c r="X88" s="90"/>
      <c r="Y88" s="90"/>
    </row>
    <row r="89" spans="1:25">
      <c r="G89" s="75"/>
      <c r="H89" s="197"/>
      <c r="I89" s="197"/>
      <c r="J89" s="75"/>
      <c r="K89" s="75"/>
      <c r="L89" s="75"/>
      <c r="M89" s="75"/>
      <c r="N89" s="75"/>
      <c r="O89" s="75"/>
      <c r="P89" s="75"/>
      <c r="Q89" s="75"/>
      <c r="R89" s="75"/>
      <c r="S89" s="75"/>
      <c r="T89" s="75"/>
      <c r="U89" s="75"/>
      <c r="V89" s="75"/>
      <c r="W89" s="75"/>
      <c r="X89" s="75"/>
      <c r="Y89" s="75"/>
    </row>
    <row r="90" spans="1:25">
      <c r="G90" s="75"/>
      <c r="H90" s="197"/>
      <c r="I90" s="197"/>
      <c r="J90" s="75"/>
      <c r="K90" s="75"/>
      <c r="L90" s="75"/>
      <c r="M90" s="75"/>
      <c r="N90" s="75"/>
      <c r="O90" s="75"/>
      <c r="P90" s="75"/>
      <c r="Q90" s="75"/>
      <c r="R90" s="75"/>
      <c r="S90" s="75"/>
      <c r="T90" s="75"/>
      <c r="U90" s="75"/>
      <c r="V90" s="75"/>
      <c r="W90" s="75"/>
      <c r="X90" s="75"/>
      <c r="Y90" s="75"/>
    </row>
    <row r="91" spans="1:25">
      <c r="G91" s="75"/>
      <c r="H91" s="197"/>
      <c r="I91" s="197"/>
      <c r="J91" s="75"/>
      <c r="K91" s="75"/>
      <c r="L91" s="75"/>
      <c r="M91" s="75"/>
      <c r="N91" s="75"/>
      <c r="O91" s="75"/>
      <c r="P91" s="75"/>
      <c r="Q91" s="75"/>
      <c r="R91" s="75"/>
      <c r="S91" s="75"/>
      <c r="T91" s="75"/>
      <c r="U91" s="75"/>
      <c r="V91" s="75"/>
      <c r="W91" s="75"/>
      <c r="X91" s="75"/>
      <c r="Y91" s="75"/>
    </row>
    <row r="92" spans="1:25">
      <c r="G92" s="75"/>
      <c r="H92" s="197"/>
      <c r="I92" s="197"/>
      <c r="J92" s="75"/>
      <c r="K92" s="75"/>
      <c r="L92" s="75"/>
      <c r="M92" s="75"/>
      <c r="N92" s="75"/>
      <c r="O92" s="75"/>
      <c r="P92" s="75"/>
      <c r="Q92" s="75"/>
      <c r="R92" s="75"/>
      <c r="S92" s="75"/>
      <c r="T92" s="75"/>
      <c r="U92" s="75"/>
      <c r="V92" s="75"/>
      <c r="W92" s="75"/>
      <c r="X92" s="75"/>
      <c r="Y92" s="75"/>
    </row>
    <row r="93" spans="1:25">
      <c r="G93" s="75"/>
      <c r="H93" s="197"/>
      <c r="I93" s="197"/>
      <c r="J93" s="75"/>
      <c r="K93" s="75"/>
      <c r="L93" s="75"/>
      <c r="M93" s="75"/>
      <c r="N93" s="75"/>
      <c r="O93" s="75"/>
      <c r="P93" s="75"/>
      <c r="Q93" s="75"/>
      <c r="R93" s="75"/>
      <c r="S93" s="75"/>
      <c r="T93" s="75"/>
      <c r="U93" s="75"/>
      <c r="V93" s="75"/>
      <c r="W93" s="75"/>
      <c r="X93" s="75"/>
      <c r="Y93" s="75"/>
    </row>
    <row r="94" spans="1:25">
      <c r="G94" s="75"/>
      <c r="H94" s="197"/>
      <c r="I94" s="197"/>
      <c r="J94" s="75"/>
      <c r="K94" s="75"/>
      <c r="L94" s="75"/>
      <c r="M94" s="75"/>
      <c r="N94" s="75"/>
      <c r="O94" s="75"/>
      <c r="P94" s="75"/>
      <c r="Q94" s="75"/>
      <c r="R94" s="75"/>
      <c r="S94" s="75"/>
      <c r="T94" s="75"/>
      <c r="U94" s="75"/>
      <c r="V94" s="75"/>
      <c r="W94" s="75"/>
      <c r="X94" s="75"/>
      <c r="Y94" s="75"/>
    </row>
    <row r="95" spans="1:25" s="93" customFormat="1">
      <c r="A95" s="91"/>
      <c r="B95" s="67"/>
      <c r="C95" s="67"/>
      <c r="D95" s="67"/>
      <c r="E95" s="91"/>
      <c r="F95" s="91"/>
      <c r="G95" s="90"/>
      <c r="H95" s="197"/>
      <c r="I95" s="197"/>
      <c r="J95" s="90"/>
      <c r="K95" s="90"/>
      <c r="L95" s="90"/>
      <c r="M95" s="90"/>
      <c r="N95" s="90"/>
      <c r="O95" s="90"/>
      <c r="P95" s="90"/>
      <c r="Q95" s="90"/>
      <c r="R95" s="90"/>
      <c r="S95" s="90"/>
      <c r="T95" s="90"/>
      <c r="U95" s="90"/>
      <c r="V95" s="90"/>
      <c r="W95" s="90"/>
      <c r="X95" s="90"/>
      <c r="Y95" s="90"/>
    </row>
    <row r="96" spans="1:25" s="96" customFormat="1">
      <c r="A96" s="91"/>
      <c r="B96" s="67"/>
      <c r="C96" s="67"/>
      <c r="D96" s="67"/>
      <c r="E96" s="91"/>
      <c r="F96" s="91"/>
      <c r="G96" s="198"/>
      <c r="H96" s="196"/>
      <c r="I96" s="196"/>
      <c r="J96" s="198"/>
      <c r="K96" s="198"/>
      <c r="L96" s="198"/>
      <c r="M96" s="198"/>
      <c r="N96" s="198"/>
      <c r="O96" s="198"/>
      <c r="P96" s="198"/>
      <c r="Q96" s="198"/>
      <c r="R96" s="198"/>
      <c r="S96" s="198"/>
      <c r="T96" s="198"/>
      <c r="U96" s="198"/>
      <c r="V96" s="198"/>
      <c r="W96" s="198"/>
      <c r="X96" s="198"/>
      <c r="Y96" s="198"/>
    </row>
    <row r="97" spans="1:25" s="93" customFormat="1">
      <c r="A97" s="91"/>
      <c r="B97" s="67"/>
      <c r="C97" s="67"/>
      <c r="D97" s="67"/>
      <c r="E97" s="91"/>
      <c r="F97" s="91"/>
      <c r="G97" s="90"/>
      <c r="H97" s="197"/>
      <c r="I97" s="197"/>
      <c r="J97" s="90"/>
      <c r="K97" s="90"/>
      <c r="L97" s="90"/>
      <c r="M97" s="90"/>
      <c r="N97" s="90"/>
      <c r="O97" s="90"/>
      <c r="P97" s="90"/>
      <c r="Q97" s="90"/>
      <c r="R97" s="90"/>
      <c r="S97" s="90"/>
      <c r="T97" s="90"/>
      <c r="U97" s="90"/>
      <c r="V97" s="90"/>
      <c r="W97" s="90"/>
      <c r="X97" s="90"/>
      <c r="Y97" s="90"/>
    </row>
    <row r="98" spans="1:25" s="93" customFormat="1">
      <c r="A98" s="91"/>
      <c r="B98" s="67"/>
      <c r="C98" s="67"/>
      <c r="D98" s="67"/>
      <c r="E98" s="91"/>
      <c r="F98" s="91"/>
      <c r="G98" s="90"/>
      <c r="H98" s="197"/>
      <c r="I98" s="197"/>
      <c r="J98" s="90"/>
      <c r="K98" s="90"/>
      <c r="L98" s="90"/>
      <c r="M98" s="90"/>
      <c r="N98" s="90"/>
      <c r="O98" s="90"/>
      <c r="P98" s="90"/>
      <c r="Q98" s="90"/>
      <c r="R98" s="90"/>
      <c r="S98" s="90"/>
      <c r="T98" s="90"/>
      <c r="U98" s="90"/>
      <c r="V98" s="90"/>
      <c r="W98" s="90"/>
      <c r="X98" s="90"/>
      <c r="Y98" s="90"/>
    </row>
    <row r="99" spans="1:25" s="93" customFormat="1">
      <c r="A99" s="91"/>
      <c r="B99" s="67"/>
      <c r="C99" s="67"/>
      <c r="D99" s="67"/>
      <c r="E99" s="91"/>
      <c r="F99" s="91"/>
      <c r="G99" s="90"/>
      <c r="H99" s="197"/>
      <c r="I99" s="197"/>
      <c r="J99" s="90"/>
      <c r="K99" s="90"/>
      <c r="L99" s="90"/>
      <c r="M99" s="90"/>
      <c r="N99" s="90"/>
      <c r="O99" s="90"/>
      <c r="P99" s="90"/>
      <c r="Q99" s="90"/>
      <c r="R99" s="90"/>
      <c r="S99" s="90"/>
      <c r="T99" s="90"/>
      <c r="U99" s="90"/>
      <c r="V99" s="90"/>
      <c r="W99" s="90"/>
      <c r="X99" s="90"/>
      <c r="Y99" s="90"/>
    </row>
    <row r="100" spans="1:25" s="93" customFormat="1">
      <c r="A100" s="91"/>
      <c r="B100" s="67"/>
      <c r="C100" s="67"/>
      <c r="D100" s="67"/>
      <c r="E100" s="91"/>
      <c r="F100" s="91"/>
      <c r="G100" s="75"/>
      <c r="H100" s="197"/>
      <c r="I100" s="197"/>
      <c r="J100" s="90"/>
      <c r="K100" s="90"/>
      <c r="L100" s="90"/>
      <c r="M100" s="90"/>
      <c r="N100" s="90"/>
      <c r="O100" s="90"/>
      <c r="P100" s="90"/>
      <c r="Q100" s="90"/>
      <c r="R100" s="90"/>
      <c r="S100" s="90"/>
      <c r="T100" s="90"/>
      <c r="U100" s="90"/>
      <c r="V100" s="90"/>
      <c r="W100" s="90"/>
      <c r="X100" s="90"/>
      <c r="Y100" s="90"/>
    </row>
    <row r="101" spans="1:25" s="93" customFormat="1">
      <c r="A101" s="91"/>
      <c r="B101" s="67"/>
      <c r="C101" s="67"/>
      <c r="D101" s="67"/>
      <c r="E101" s="91"/>
      <c r="F101" s="91"/>
      <c r="G101" s="75"/>
      <c r="H101" s="197"/>
      <c r="I101" s="197"/>
      <c r="J101" s="75"/>
      <c r="K101" s="90"/>
      <c r="L101" s="90"/>
      <c r="M101" s="90"/>
      <c r="N101" s="90"/>
      <c r="O101" s="90"/>
      <c r="P101" s="90"/>
      <c r="Q101" s="90"/>
      <c r="R101" s="90"/>
      <c r="S101" s="90"/>
      <c r="T101" s="90"/>
      <c r="U101" s="90"/>
      <c r="V101" s="90"/>
      <c r="W101" s="90"/>
      <c r="X101" s="90"/>
      <c r="Y101" s="90"/>
    </row>
    <row r="102" spans="1:25" s="93" customFormat="1">
      <c r="A102" s="91"/>
      <c r="B102" s="67"/>
      <c r="C102" s="67"/>
      <c r="D102" s="67"/>
      <c r="E102" s="91"/>
      <c r="F102" s="91"/>
      <c r="G102" s="90"/>
      <c r="H102" s="197"/>
      <c r="I102" s="197"/>
      <c r="J102" s="90"/>
      <c r="K102" s="90"/>
      <c r="L102" s="90"/>
      <c r="M102" s="90"/>
      <c r="N102" s="90"/>
      <c r="O102" s="90"/>
      <c r="P102" s="90"/>
      <c r="Q102" s="90"/>
      <c r="R102" s="90"/>
      <c r="S102" s="90"/>
      <c r="T102" s="90"/>
      <c r="U102" s="90"/>
      <c r="V102" s="90"/>
      <c r="W102" s="90"/>
      <c r="X102" s="90"/>
      <c r="Y102" s="90"/>
    </row>
    <row r="103" spans="1:25" s="93" customFormat="1">
      <c r="A103" s="91"/>
      <c r="B103" s="67"/>
      <c r="C103" s="67"/>
      <c r="D103" s="67"/>
      <c r="E103" s="91"/>
      <c r="F103" s="91"/>
      <c r="G103" s="90"/>
      <c r="H103" s="197"/>
      <c r="I103" s="197"/>
      <c r="J103" s="90"/>
      <c r="K103" s="90"/>
      <c r="L103" s="90"/>
      <c r="M103" s="90"/>
      <c r="N103" s="90"/>
      <c r="O103" s="90"/>
      <c r="P103" s="90"/>
      <c r="Q103" s="90"/>
      <c r="R103" s="90"/>
      <c r="S103" s="90"/>
      <c r="T103" s="90"/>
      <c r="U103" s="90"/>
      <c r="V103" s="90"/>
      <c r="W103" s="90"/>
      <c r="X103" s="90"/>
      <c r="Y103" s="90"/>
    </row>
    <row r="104" spans="1:25" s="93" customFormat="1">
      <c r="A104" s="91"/>
      <c r="B104" s="67"/>
      <c r="C104" s="67"/>
      <c r="D104" s="67"/>
      <c r="E104" s="91"/>
      <c r="F104" s="91"/>
      <c r="G104" s="90"/>
      <c r="H104" s="197"/>
      <c r="I104" s="197"/>
      <c r="J104" s="90"/>
      <c r="K104" s="90"/>
      <c r="L104" s="90"/>
      <c r="M104" s="90"/>
      <c r="N104" s="90"/>
      <c r="O104" s="90"/>
      <c r="P104" s="90"/>
      <c r="Q104" s="90"/>
      <c r="R104" s="90"/>
      <c r="S104" s="90"/>
      <c r="T104" s="90"/>
      <c r="U104" s="90"/>
      <c r="V104" s="90"/>
      <c r="W104" s="90"/>
      <c r="X104" s="90"/>
      <c r="Y104" s="90"/>
    </row>
    <row r="105" spans="1:25" s="93" customFormat="1" ht="12.75" customHeight="1">
      <c r="A105" s="91"/>
      <c r="B105" s="67"/>
      <c r="C105" s="67"/>
      <c r="D105" s="67"/>
      <c r="E105" s="91"/>
      <c r="F105" s="91"/>
      <c r="G105" s="90"/>
      <c r="H105" s="197"/>
      <c r="I105" s="197"/>
      <c r="J105" s="90"/>
      <c r="K105" s="90"/>
      <c r="L105" s="90"/>
      <c r="M105" s="90"/>
      <c r="N105" s="90"/>
      <c r="O105" s="90"/>
      <c r="P105" s="90"/>
      <c r="Q105" s="90"/>
      <c r="R105" s="90"/>
      <c r="S105" s="90"/>
      <c r="T105" s="90"/>
      <c r="U105" s="90"/>
      <c r="V105" s="90"/>
      <c r="W105" s="90"/>
      <c r="X105" s="90"/>
      <c r="Y105" s="90"/>
    </row>
    <row r="106" spans="1:25" s="93" customFormat="1">
      <c r="A106" s="91"/>
      <c r="B106" s="67"/>
      <c r="C106" s="67"/>
      <c r="D106" s="67"/>
      <c r="E106" s="91"/>
      <c r="F106" s="91"/>
      <c r="G106" s="90"/>
      <c r="H106" s="197"/>
      <c r="I106" s="197"/>
      <c r="J106" s="90"/>
      <c r="K106" s="90"/>
      <c r="L106" s="90"/>
      <c r="M106" s="90"/>
      <c r="N106" s="90"/>
      <c r="O106" s="90"/>
      <c r="P106" s="90"/>
      <c r="Q106" s="90"/>
      <c r="R106" s="90"/>
      <c r="S106" s="90"/>
      <c r="T106" s="90"/>
      <c r="U106" s="90"/>
      <c r="V106" s="90"/>
      <c r="W106" s="90"/>
      <c r="X106" s="90"/>
      <c r="Y106" s="90"/>
    </row>
    <row r="107" spans="1:25" s="93" customFormat="1">
      <c r="A107" s="91"/>
      <c r="B107" s="67"/>
      <c r="C107" s="67"/>
      <c r="D107" s="67"/>
      <c r="E107" s="91"/>
      <c r="F107" s="91"/>
      <c r="G107" s="90"/>
      <c r="H107" s="197"/>
      <c r="I107" s="197"/>
      <c r="J107" s="90"/>
      <c r="K107" s="90"/>
      <c r="L107" s="90"/>
      <c r="M107" s="90"/>
      <c r="N107" s="90"/>
      <c r="O107" s="90"/>
      <c r="P107" s="90"/>
      <c r="Q107" s="90"/>
      <c r="R107" s="90"/>
      <c r="S107" s="90"/>
      <c r="T107" s="90"/>
      <c r="U107" s="90"/>
      <c r="V107" s="90"/>
      <c r="W107" s="90"/>
      <c r="X107" s="90"/>
      <c r="Y107" s="90"/>
    </row>
    <row r="108" spans="1:25" s="93" customFormat="1">
      <c r="A108" s="91"/>
      <c r="B108" s="67"/>
      <c r="C108" s="67"/>
      <c r="D108" s="67"/>
      <c r="E108" s="91"/>
      <c r="F108" s="91"/>
      <c r="G108" s="75"/>
      <c r="H108" s="197"/>
      <c r="I108" s="197"/>
      <c r="J108" s="90"/>
      <c r="K108" s="90"/>
      <c r="L108" s="90"/>
      <c r="M108" s="90"/>
      <c r="N108" s="90"/>
      <c r="O108" s="90"/>
      <c r="P108" s="90"/>
      <c r="Q108" s="90"/>
      <c r="R108" s="90"/>
      <c r="S108" s="90"/>
      <c r="T108" s="90"/>
      <c r="U108" s="90"/>
      <c r="V108" s="90"/>
      <c r="W108" s="90"/>
      <c r="X108" s="90"/>
      <c r="Y108" s="90"/>
    </row>
    <row r="109" spans="1:25" s="93" customFormat="1">
      <c r="A109" s="91"/>
      <c r="B109" s="67"/>
      <c r="C109" s="67"/>
      <c r="D109" s="67"/>
      <c r="E109" s="91"/>
      <c r="F109" s="91"/>
      <c r="G109" s="90"/>
      <c r="H109" s="197"/>
      <c r="I109" s="197"/>
      <c r="J109" s="90"/>
      <c r="K109" s="90"/>
      <c r="L109" s="90"/>
      <c r="M109" s="90"/>
      <c r="N109" s="90"/>
      <c r="O109" s="90"/>
      <c r="P109" s="90"/>
      <c r="Q109" s="90"/>
      <c r="R109" s="90"/>
      <c r="S109" s="90"/>
      <c r="T109" s="90"/>
      <c r="U109" s="90"/>
      <c r="V109" s="90"/>
      <c r="W109" s="90"/>
      <c r="X109" s="90"/>
      <c r="Y109" s="90"/>
    </row>
    <row r="110" spans="1:25" s="93" customFormat="1">
      <c r="A110" s="91"/>
      <c r="B110" s="67"/>
      <c r="C110" s="67"/>
      <c r="D110" s="67"/>
      <c r="E110" s="91"/>
      <c r="F110" s="91"/>
      <c r="G110" s="90"/>
      <c r="H110" s="197"/>
      <c r="I110" s="197"/>
      <c r="J110" s="90"/>
      <c r="K110" s="90"/>
      <c r="L110" s="90"/>
      <c r="M110" s="90"/>
      <c r="N110" s="90"/>
      <c r="O110" s="90"/>
      <c r="P110" s="90"/>
      <c r="Q110" s="90"/>
      <c r="R110" s="90"/>
      <c r="S110" s="90"/>
      <c r="T110" s="90"/>
      <c r="U110" s="90"/>
      <c r="V110" s="90"/>
      <c r="W110" s="90"/>
      <c r="X110" s="90"/>
      <c r="Y110" s="90"/>
    </row>
    <row r="111" spans="1:25" s="93" customFormat="1">
      <c r="A111" s="91"/>
      <c r="B111" s="67"/>
      <c r="C111" s="67"/>
      <c r="D111" s="67"/>
      <c r="E111" s="91"/>
      <c r="F111" s="91"/>
      <c r="G111" s="90"/>
      <c r="H111" s="197"/>
      <c r="I111" s="197"/>
      <c r="J111" s="90"/>
      <c r="K111" s="90"/>
      <c r="L111" s="90"/>
      <c r="M111" s="90"/>
      <c r="N111" s="90"/>
      <c r="O111" s="90"/>
      <c r="P111" s="90"/>
      <c r="Q111" s="90"/>
      <c r="R111" s="90"/>
      <c r="S111" s="90"/>
      <c r="T111" s="90"/>
      <c r="U111" s="90"/>
      <c r="V111" s="90"/>
      <c r="W111" s="90"/>
      <c r="X111" s="90"/>
      <c r="Y111" s="90"/>
    </row>
    <row r="112" spans="1:25" s="93" customFormat="1">
      <c r="A112" s="91"/>
      <c r="B112" s="67"/>
      <c r="C112" s="67"/>
      <c r="D112" s="67"/>
      <c r="E112" s="91"/>
      <c r="F112" s="91"/>
      <c r="G112" s="90"/>
      <c r="H112" s="197"/>
      <c r="I112" s="197"/>
      <c r="J112" s="90"/>
      <c r="K112" s="90"/>
      <c r="L112" s="90"/>
      <c r="M112" s="90"/>
      <c r="N112" s="90"/>
      <c r="O112" s="90"/>
      <c r="P112" s="90"/>
      <c r="Q112" s="90"/>
      <c r="R112" s="90"/>
      <c r="S112" s="90"/>
      <c r="T112" s="90"/>
      <c r="U112" s="90"/>
      <c r="V112" s="90"/>
      <c r="W112" s="90"/>
      <c r="X112" s="90"/>
      <c r="Y112" s="90"/>
    </row>
    <row r="113" spans="1:25" s="93" customFormat="1">
      <c r="A113" s="91"/>
      <c r="B113" s="67"/>
      <c r="C113" s="67"/>
      <c r="D113" s="67"/>
      <c r="E113" s="91"/>
      <c r="F113" s="91"/>
      <c r="G113" s="90"/>
      <c r="H113" s="197"/>
      <c r="I113" s="197"/>
      <c r="J113" s="90"/>
      <c r="K113" s="90"/>
      <c r="L113" s="90"/>
      <c r="M113" s="90"/>
      <c r="N113" s="90"/>
      <c r="O113" s="90"/>
      <c r="P113" s="90"/>
      <c r="Q113" s="90"/>
      <c r="R113" s="90"/>
      <c r="S113" s="90"/>
      <c r="T113" s="90"/>
      <c r="U113" s="90"/>
      <c r="V113" s="90"/>
      <c r="W113" s="90"/>
      <c r="X113" s="90"/>
      <c r="Y113" s="90"/>
    </row>
    <row r="114" spans="1:25" s="93" customFormat="1">
      <c r="A114" s="91"/>
      <c r="B114" s="67"/>
      <c r="C114" s="67"/>
      <c r="D114" s="67"/>
      <c r="E114" s="91"/>
      <c r="F114" s="91"/>
      <c r="G114" s="90"/>
      <c r="H114" s="197"/>
      <c r="I114" s="197"/>
      <c r="J114" s="90"/>
      <c r="K114" s="90"/>
      <c r="L114" s="90"/>
      <c r="M114" s="90"/>
      <c r="N114" s="90"/>
      <c r="O114" s="90"/>
      <c r="P114" s="90"/>
      <c r="Q114" s="90"/>
      <c r="R114" s="90"/>
      <c r="S114" s="90"/>
      <c r="T114" s="90"/>
      <c r="U114" s="90"/>
      <c r="V114" s="90"/>
      <c r="W114" s="90"/>
      <c r="X114" s="90"/>
      <c r="Y114" s="90"/>
    </row>
    <row r="115" spans="1:25" s="93" customFormat="1">
      <c r="A115" s="91"/>
      <c r="B115" s="67"/>
      <c r="C115" s="67"/>
      <c r="D115" s="67"/>
      <c r="E115" s="91"/>
      <c r="F115" s="91"/>
      <c r="G115" s="75"/>
      <c r="H115" s="197"/>
      <c r="I115" s="197"/>
      <c r="J115" s="90"/>
      <c r="K115" s="90"/>
      <c r="L115" s="90"/>
      <c r="M115" s="90"/>
      <c r="N115" s="90"/>
      <c r="O115" s="90"/>
      <c r="P115" s="90"/>
      <c r="Q115" s="90"/>
      <c r="R115" s="90"/>
      <c r="S115" s="90"/>
      <c r="T115" s="90"/>
      <c r="U115" s="90"/>
      <c r="V115" s="90"/>
      <c r="W115" s="90"/>
      <c r="X115" s="90"/>
      <c r="Y115" s="90"/>
    </row>
    <row r="116" spans="1:25" s="93" customFormat="1">
      <c r="A116" s="91"/>
      <c r="B116" s="67"/>
      <c r="C116" s="67"/>
      <c r="D116" s="67"/>
      <c r="E116" s="91"/>
      <c r="F116" s="91"/>
      <c r="G116" s="90"/>
      <c r="H116" s="197"/>
      <c r="I116" s="197"/>
      <c r="J116" s="90"/>
      <c r="K116" s="90"/>
      <c r="L116" s="90"/>
      <c r="M116" s="90"/>
      <c r="N116" s="90"/>
      <c r="O116" s="90"/>
      <c r="P116" s="90"/>
      <c r="Q116" s="90"/>
      <c r="R116" s="90"/>
      <c r="S116" s="90"/>
      <c r="T116" s="90"/>
      <c r="U116" s="90"/>
      <c r="V116" s="90"/>
      <c r="W116" s="90"/>
      <c r="X116" s="90"/>
      <c r="Y116" s="90"/>
    </row>
    <row r="117" spans="1:25" s="93" customFormat="1">
      <c r="A117" s="91"/>
      <c r="B117" s="67"/>
      <c r="C117" s="67"/>
      <c r="D117" s="67"/>
      <c r="E117" s="91"/>
      <c r="F117" s="91"/>
      <c r="G117" s="90"/>
      <c r="H117" s="197"/>
      <c r="I117" s="197"/>
      <c r="J117" s="90"/>
      <c r="K117" s="90"/>
      <c r="L117" s="90"/>
      <c r="M117" s="90"/>
      <c r="N117" s="90"/>
      <c r="O117" s="90"/>
      <c r="P117" s="90"/>
      <c r="Q117" s="90"/>
      <c r="R117" s="90"/>
      <c r="S117" s="90"/>
      <c r="T117" s="90"/>
      <c r="U117" s="90"/>
      <c r="V117" s="90"/>
      <c r="W117" s="90"/>
      <c r="X117" s="90"/>
      <c r="Y117" s="90"/>
    </row>
    <row r="118" spans="1:25" s="93" customFormat="1">
      <c r="A118" s="91"/>
      <c r="B118" s="67"/>
      <c r="C118" s="67"/>
      <c r="D118" s="67"/>
      <c r="E118" s="91"/>
      <c r="F118" s="91"/>
      <c r="G118" s="90"/>
      <c r="H118" s="197"/>
      <c r="I118" s="197"/>
      <c r="J118" s="90"/>
      <c r="K118" s="90"/>
      <c r="L118" s="90"/>
      <c r="M118" s="90"/>
      <c r="N118" s="90"/>
      <c r="O118" s="90"/>
      <c r="P118" s="90"/>
      <c r="Q118" s="90"/>
      <c r="R118" s="90"/>
      <c r="S118" s="90"/>
      <c r="T118" s="90"/>
      <c r="U118" s="90"/>
      <c r="V118" s="90"/>
      <c r="W118" s="90"/>
      <c r="X118" s="90"/>
      <c r="Y118" s="90"/>
    </row>
    <row r="119" spans="1:25" s="93" customFormat="1">
      <c r="A119" s="91"/>
      <c r="B119" s="67"/>
      <c r="C119" s="67"/>
      <c r="D119" s="67"/>
      <c r="E119" s="91"/>
      <c r="F119" s="91"/>
      <c r="G119" s="90"/>
      <c r="H119" s="197"/>
      <c r="I119" s="197"/>
      <c r="J119" s="90"/>
      <c r="K119" s="90"/>
      <c r="L119" s="90"/>
      <c r="M119" s="90"/>
      <c r="N119" s="90"/>
      <c r="O119" s="90"/>
      <c r="P119" s="90"/>
      <c r="Q119" s="90"/>
      <c r="R119" s="90"/>
      <c r="S119" s="90"/>
      <c r="T119" s="90"/>
      <c r="U119" s="90"/>
      <c r="V119" s="90"/>
      <c r="W119" s="90"/>
      <c r="X119" s="90"/>
      <c r="Y119" s="90"/>
    </row>
    <row r="120" spans="1:25" s="93" customFormat="1">
      <c r="A120" s="91"/>
      <c r="B120" s="67"/>
      <c r="C120" s="67"/>
      <c r="D120" s="67"/>
      <c r="E120" s="91"/>
      <c r="F120" s="91"/>
      <c r="G120" s="90"/>
      <c r="H120" s="197"/>
      <c r="I120" s="197"/>
      <c r="J120" s="90"/>
      <c r="K120" s="90"/>
      <c r="L120" s="90"/>
      <c r="M120" s="90"/>
      <c r="N120" s="90"/>
      <c r="O120" s="90"/>
      <c r="P120" s="90"/>
      <c r="Q120" s="90"/>
      <c r="R120" s="90"/>
      <c r="S120" s="90"/>
      <c r="T120" s="90"/>
      <c r="U120" s="90"/>
      <c r="V120" s="90"/>
      <c r="W120" s="90"/>
      <c r="X120" s="90"/>
      <c r="Y120" s="90"/>
    </row>
    <row r="121" spans="1:25" s="93" customFormat="1">
      <c r="A121" s="91"/>
      <c r="B121" s="67"/>
      <c r="C121" s="67"/>
      <c r="D121" s="67"/>
      <c r="E121" s="91"/>
      <c r="F121" s="91"/>
      <c r="G121" s="90"/>
      <c r="H121" s="197"/>
      <c r="I121" s="197"/>
      <c r="J121" s="90"/>
      <c r="K121" s="90"/>
      <c r="L121" s="90"/>
      <c r="M121" s="90"/>
      <c r="N121" s="90"/>
      <c r="O121" s="90"/>
      <c r="P121" s="90"/>
      <c r="Q121" s="90"/>
      <c r="R121" s="90"/>
      <c r="S121" s="90"/>
      <c r="T121" s="90"/>
      <c r="U121" s="90"/>
      <c r="V121" s="90"/>
      <c r="W121" s="90"/>
      <c r="X121" s="90"/>
      <c r="Y121" s="90"/>
    </row>
    <row r="122" spans="1:25" s="93" customFormat="1">
      <c r="A122" s="91"/>
      <c r="B122" s="67"/>
      <c r="C122" s="67"/>
      <c r="D122" s="67"/>
      <c r="E122" s="91"/>
      <c r="F122" s="91"/>
      <c r="G122" s="90"/>
      <c r="H122" s="197"/>
      <c r="I122" s="197"/>
      <c r="J122" s="90"/>
      <c r="K122" s="90"/>
      <c r="L122" s="90"/>
      <c r="M122" s="90"/>
      <c r="N122" s="90"/>
      <c r="O122" s="90"/>
      <c r="P122" s="90"/>
      <c r="Q122" s="90"/>
      <c r="R122" s="90"/>
      <c r="S122" s="90"/>
      <c r="T122" s="90"/>
      <c r="U122" s="90"/>
      <c r="V122" s="90"/>
      <c r="W122" s="90"/>
      <c r="X122" s="90"/>
      <c r="Y122" s="90"/>
    </row>
    <row r="123" spans="1:25" s="93" customFormat="1">
      <c r="A123" s="91"/>
      <c r="B123" s="67"/>
      <c r="C123" s="67"/>
      <c r="D123" s="67"/>
      <c r="E123" s="91"/>
      <c r="F123" s="91"/>
      <c r="G123" s="75"/>
      <c r="H123" s="197"/>
      <c r="I123" s="197"/>
      <c r="J123" s="90"/>
      <c r="K123" s="90"/>
      <c r="L123" s="90"/>
      <c r="M123" s="90"/>
      <c r="N123" s="90"/>
      <c r="O123" s="90"/>
      <c r="P123" s="90"/>
      <c r="Q123" s="90"/>
      <c r="R123" s="90"/>
      <c r="S123" s="90"/>
      <c r="T123" s="90"/>
      <c r="U123" s="90"/>
      <c r="V123" s="90"/>
      <c r="W123" s="90"/>
      <c r="X123" s="90"/>
      <c r="Y123" s="90"/>
    </row>
    <row r="124" spans="1:25" s="93" customFormat="1">
      <c r="A124" s="91"/>
      <c r="B124" s="67"/>
      <c r="C124" s="67"/>
      <c r="D124" s="67"/>
      <c r="E124" s="91"/>
      <c r="F124" s="91"/>
      <c r="G124" s="90"/>
      <c r="H124" s="197"/>
      <c r="I124" s="197"/>
      <c r="J124" s="90"/>
      <c r="K124" s="90"/>
      <c r="L124" s="90"/>
      <c r="M124" s="90"/>
      <c r="N124" s="90"/>
      <c r="O124" s="90"/>
      <c r="P124" s="90"/>
      <c r="Q124" s="90"/>
      <c r="R124" s="90"/>
      <c r="S124" s="90"/>
      <c r="T124" s="90"/>
      <c r="U124" s="90"/>
      <c r="V124" s="90"/>
      <c r="W124" s="90"/>
      <c r="X124" s="90"/>
      <c r="Y124" s="90"/>
    </row>
    <row r="125" spans="1:25" s="93" customFormat="1">
      <c r="A125" s="91"/>
      <c r="B125" s="67"/>
      <c r="C125" s="67"/>
      <c r="D125" s="67"/>
      <c r="E125" s="91"/>
      <c r="F125" s="91"/>
      <c r="G125" s="90"/>
      <c r="H125" s="197"/>
      <c r="I125" s="197"/>
      <c r="J125" s="90"/>
      <c r="K125" s="90"/>
      <c r="L125" s="90"/>
      <c r="M125" s="90"/>
      <c r="N125" s="90"/>
      <c r="O125" s="90"/>
      <c r="P125" s="90"/>
      <c r="Q125" s="90"/>
      <c r="R125" s="90"/>
      <c r="S125" s="90"/>
      <c r="T125" s="90"/>
      <c r="U125" s="90"/>
      <c r="V125" s="90"/>
      <c r="W125" s="90"/>
      <c r="X125" s="90"/>
      <c r="Y125" s="90"/>
    </row>
    <row r="126" spans="1:25" s="93" customFormat="1">
      <c r="A126" s="91"/>
      <c r="B126" s="67"/>
      <c r="C126" s="67"/>
      <c r="D126" s="67"/>
      <c r="E126" s="91"/>
      <c r="F126" s="91"/>
      <c r="G126" s="90"/>
      <c r="H126" s="197"/>
      <c r="I126" s="197"/>
      <c r="J126" s="90"/>
      <c r="K126" s="90"/>
      <c r="L126" s="90"/>
      <c r="M126" s="90"/>
      <c r="N126" s="90"/>
      <c r="O126" s="90"/>
      <c r="P126" s="90"/>
      <c r="Q126" s="90"/>
      <c r="R126" s="90"/>
      <c r="S126" s="90"/>
      <c r="T126" s="90"/>
      <c r="U126" s="90"/>
      <c r="V126" s="90"/>
      <c r="W126" s="90"/>
      <c r="X126" s="90"/>
      <c r="Y126" s="90"/>
    </row>
    <row r="127" spans="1:25" s="93" customFormat="1">
      <c r="A127" s="91"/>
      <c r="B127" s="67"/>
      <c r="C127" s="67"/>
      <c r="D127" s="67"/>
      <c r="E127" s="91"/>
      <c r="F127" s="91"/>
      <c r="G127" s="90"/>
      <c r="H127" s="197"/>
      <c r="I127" s="197"/>
      <c r="J127" s="90"/>
      <c r="K127" s="90"/>
      <c r="L127" s="90"/>
      <c r="M127" s="90"/>
      <c r="N127" s="90"/>
      <c r="O127" s="90"/>
      <c r="P127" s="90"/>
      <c r="Q127" s="90"/>
      <c r="R127" s="90"/>
      <c r="S127" s="90"/>
      <c r="T127" s="90"/>
      <c r="U127" s="90"/>
      <c r="V127" s="90"/>
      <c r="W127" s="90"/>
      <c r="X127" s="90"/>
      <c r="Y127" s="90"/>
    </row>
    <row r="128" spans="1:25" s="93" customFormat="1">
      <c r="A128" s="91"/>
      <c r="B128" s="67"/>
      <c r="C128" s="67"/>
      <c r="D128" s="67"/>
      <c r="E128" s="91"/>
      <c r="F128" s="91"/>
      <c r="G128" s="90"/>
      <c r="H128" s="197"/>
      <c r="I128" s="197"/>
      <c r="J128" s="90"/>
      <c r="K128" s="90"/>
      <c r="L128" s="90"/>
      <c r="M128" s="90"/>
      <c r="N128" s="90"/>
      <c r="O128" s="90"/>
      <c r="P128" s="90"/>
      <c r="Q128" s="90"/>
      <c r="R128" s="90"/>
      <c r="S128" s="90"/>
      <c r="T128" s="90"/>
      <c r="U128" s="90"/>
      <c r="V128" s="90"/>
      <c r="W128" s="90"/>
      <c r="X128" s="90"/>
      <c r="Y128" s="90"/>
    </row>
    <row r="129" spans="1:25" s="93" customFormat="1">
      <c r="A129" s="91"/>
      <c r="B129" s="67"/>
      <c r="C129" s="67"/>
      <c r="D129" s="67"/>
      <c r="E129" s="91"/>
      <c r="F129" s="91"/>
      <c r="G129" s="90"/>
      <c r="H129" s="197"/>
      <c r="I129" s="197"/>
      <c r="J129" s="90"/>
      <c r="K129" s="90"/>
      <c r="L129" s="90"/>
      <c r="M129" s="90"/>
      <c r="N129" s="90"/>
      <c r="O129" s="90"/>
      <c r="P129" s="90"/>
      <c r="Q129" s="90"/>
      <c r="R129" s="90"/>
      <c r="S129" s="90"/>
      <c r="T129" s="90"/>
      <c r="U129" s="90"/>
      <c r="V129" s="90"/>
      <c r="W129" s="90"/>
      <c r="X129" s="90"/>
      <c r="Y129" s="90"/>
    </row>
    <row r="130" spans="1:25" s="93" customFormat="1">
      <c r="A130" s="91"/>
      <c r="B130" s="67"/>
      <c r="C130" s="67"/>
      <c r="D130" s="67"/>
      <c r="E130" s="91"/>
      <c r="F130" s="91"/>
      <c r="G130" s="75"/>
      <c r="H130" s="197"/>
      <c r="I130" s="197"/>
      <c r="J130" s="90"/>
      <c r="K130" s="90"/>
      <c r="L130" s="90"/>
      <c r="M130" s="90"/>
      <c r="N130" s="90"/>
      <c r="O130" s="90"/>
      <c r="P130" s="90"/>
      <c r="Q130" s="90"/>
      <c r="R130" s="90"/>
      <c r="S130" s="90"/>
      <c r="T130" s="90"/>
      <c r="U130" s="90"/>
      <c r="V130" s="90"/>
      <c r="W130" s="90"/>
      <c r="X130" s="90"/>
      <c r="Y130" s="90"/>
    </row>
    <row r="131" spans="1:25" s="93" customFormat="1">
      <c r="A131" s="91"/>
      <c r="B131" s="67"/>
      <c r="C131" s="67"/>
      <c r="D131" s="67"/>
      <c r="E131" s="91"/>
      <c r="F131" s="91"/>
      <c r="G131" s="90"/>
      <c r="H131" s="197"/>
      <c r="I131" s="197"/>
      <c r="J131" s="90"/>
      <c r="K131" s="90"/>
      <c r="L131" s="90"/>
      <c r="M131" s="90"/>
      <c r="N131" s="90"/>
      <c r="O131" s="90"/>
      <c r="P131" s="90"/>
      <c r="Q131" s="90"/>
      <c r="R131" s="90"/>
      <c r="S131" s="90"/>
      <c r="T131" s="90"/>
      <c r="U131" s="90"/>
      <c r="V131" s="90"/>
      <c r="W131" s="90"/>
      <c r="X131" s="90"/>
      <c r="Y131" s="90"/>
    </row>
    <row r="132" spans="1:25" s="93" customFormat="1">
      <c r="A132" s="91"/>
      <c r="B132" s="67"/>
      <c r="C132" s="67"/>
      <c r="D132" s="67"/>
      <c r="E132" s="91"/>
      <c r="F132" s="91"/>
      <c r="G132" s="90"/>
      <c r="H132" s="197"/>
      <c r="I132" s="197"/>
      <c r="J132" s="90"/>
      <c r="K132" s="90"/>
      <c r="L132" s="90"/>
      <c r="M132" s="90"/>
      <c r="N132" s="90"/>
      <c r="O132" s="90"/>
      <c r="P132" s="90"/>
      <c r="Q132" s="90"/>
      <c r="R132" s="90"/>
      <c r="S132" s="90"/>
      <c r="T132" s="90"/>
      <c r="U132" s="90"/>
      <c r="V132" s="90"/>
      <c r="W132" s="90"/>
      <c r="X132" s="90"/>
      <c r="Y132" s="90"/>
    </row>
    <row r="133" spans="1:25" s="93" customFormat="1">
      <c r="A133" s="91"/>
      <c r="B133" s="67"/>
      <c r="C133" s="67"/>
      <c r="D133" s="67"/>
      <c r="E133" s="91"/>
      <c r="F133" s="91"/>
      <c r="G133" s="90"/>
      <c r="H133" s="197"/>
      <c r="I133" s="197"/>
      <c r="J133" s="90"/>
      <c r="K133" s="90"/>
      <c r="L133" s="90"/>
      <c r="M133" s="90"/>
      <c r="N133" s="90"/>
      <c r="O133" s="90"/>
      <c r="P133" s="90"/>
      <c r="Q133" s="90"/>
      <c r="R133" s="90"/>
      <c r="S133" s="90"/>
      <c r="T133" s="90"/>
      <c r="U133" s="90"/>
      <c r="V133" s="90"/>
      <c r="W133" s="90"/>
      <c r="X133" s="90"/>
      <c r="Y133" s="90"/>
    </row>
    <row r="134" spans="1:25" s="93" customFormat="1">
      <c r="A134" s="91"/>
      <c r="B134" s="67"/>
      <c r="C134" s="67"/>
      <c r="D134" s="67"/>
      <c r="E134" s="91"/>
      <c r="F134" s="91"/>
      <c r="G134" s="90"/>
      <c r="H134" s="197"/>
      <c r="I134" s="197"/>
      <c r="J134" s="90"/>
      <c r="K134" s="90"/>
      <c r="L134" s="90"/>
      <c r="M134" s="90"/>
      <c r="N134" s="90"/>
      <c r="O134" s="90"/>
      <c r="P134" s="90"/>
      <c r="Q134" s="90"/>
      <c r="R134" s="90"/>
      <c r="S134" s="90"/>
      <c r="T134" s="90"/>
      <c r="U134" s="90"/>
      <c r="V134" s="90"/>
      <c r="W134" s="90"/>
      <c r="X134" s="90"/>
      <c r="Y134" s="90"/>
    </row>
    <row r="135" spans="1:25" s="98" customFormat="1">
      <c r="A135" s="91"/>
      <c r="B135" s="67"/>
      <c r="C135" s="67"/>
      <c r="D135" s="67"/>
      <c r="E135" s="91"/>
      <c r="F135" s="91"/>
      <c r="G135" s="198" t="s">
        <v>126</v>
      </c>
      <c r="H135" s="197"/>
      <c r="I135" s="197"/>
      <c r="J135" s="90"/>
      <c r="K135" s="90"/>
      <c r="L135" s="90"/>
      <c r="M135" s="90"/>
      <c r="N135" s="90"/>
      <c r="O135" s="90"/>
      <c r="P135" s="90"/>
      <c r="Q135" s="90"/>
      <c r="R135" s="90"/>
      <c r="S135" s="90"/>
      <c r="T135" s="90"/>
      <c r="U135" s="90"/>
      <c r="V135" s="90"/>
      <c r="W135" s="90"/>
      <c r="X135" s="90"/>
      <c r="Y135" s="90"/>
    </row>
    <row r="136" spans="1:25">
      <c r="G136" s="75"/>
      <c r="H136" s="197"/>
      <c r="I136" s="197"/>
      <c r="J136" s="75"/>
      <c r="K136" s="75"/>
      <c r="L136" s="75"/>
      <c r="M136" s="75"/>
      <c r="N136" s="75"/>
      <c r="O136" s="75"/>
      <c r="P136" s="75"/>
      <c r="Q136" s="75"/>
      <c r="R136" s="75"/>
      <c r="S136" s="75"/>
      <c r="T136" s="75"/>
      <c r="U136" s="75"/>
      <c r="V136" s="75"/>
      <c r="W136" s="75"/>
      <c r="X136" s="75"/>
      <c r="Y136" s="75"/>
    </row>
    <row r="137" spans="1:25" s="71" customFormat="1">
      <c r="A137" s="91"/>
      <c r="B137" s="67"/>
      <c r="C137" s="67"/>
      <c r="D137" s="67"/>
      <c r="E137" s="91"/>
      <c r="F137" s="91"/>
      <c r="G137" s="84"/>
      <c r="H137" s="196"/>
      <c r="I137" s="196"/>
      <c r="J137" s="84"/>
      <c r="K137" s="84"/>
      <c r="L137" s="84"/>
      <c r="M137" s="84"/>
      <c r="N137" s="84"/>
      <c r="O137" s="84"/>
      <c r="P137" s="84"/>
      <c r="Q137" s="84"/>
      <c r="R137" s="84"/>
      <c r="S137" s="84"/>
      <c r="T137" s="84"/>
      <c r="U137" s="84"/>
      <c r="V137" s="84"/>
      <c r="W137" s="84"/>
      <c r="X137" s="84"/>
      <c r="Y137" s="84"/>
    </row>
    <row r="138" spans="1:25">
      <c r="G138" s="75"/>
      <c r="H138" s="197"/>
      <c r="I138" s="197"/>
      <c r="J138" s="75"/>
      <c r="K138" s="75"/>
      <c r="L138" s="75"/>
      <c r="M138" s="75"/>
      <c r="N138" s="75"/>
      <c r="O138" s="75"/>
      <c r="P138" s="75"/>
      <c r="Q138" s="75"/>
      <c r="R138" s="75"/>
      <c r="S138" s="75"/>
      <c r="T138" s="75"/>
      <c r="U138" s="75"/>
      <c r="V138" s="75"/>
      <c r="W138" s="75"/>
      <c r="X138" s="75"/>
      <c r="Y138" s="75"/>
    </row>
    <row r="139" spans="1:25">
      <c r="G139" s="75"/>
      <c r="H139" s="197"/>
      <c r="I139" s="197"/>
      <c r="J139" s="75"/>
      <c r="K139" s="75"/>
      <c r="L139" s="75"/>
      <c r="M139" s="75"/>
      <c r="N139" s="75"/>
      <c r="O139" s="75"/>
      <c r="P139" s="75"/>
      <c r="Q139" s="75"/>
      <c r="R139" s="75"/>
      <c r="S139" s="75"/>
      <c r="T139" s="75"/>
      <c r="U139" s="75"/>
      <c r="V139" s="75"/>
      <c r="W139" s="75"/>
      <c r="X139" s="75"/>
      <c r="Y139" s="75"/>
    </row>
    <row r="140" spans="1:25">
      <c r="G140" s="75"/>
      <c r="H140" s="197"/>
      <c r="I140" s="197"/>
      <c r="J140" s="75"/>
      <c r="K140" s="75"/>
      <c r="L140" s="75"/>
      <c r="M140" s="75"/>
      <c r="N140" s="75"/>
      <c r="O140" s="75"/>
      <c r="P140" s="75"/>
      <c r="Q140" s="75"/>
      <c r="R140" s="75"/>
      <c r="S140" s="75"/>
      <c r="T140" s="75"/>
      <c r="U140" s="75"/>
      <c r="V140" s="75"/>
      <c r="W140" s="75"/>
      <c r="X140" s="75"/>
      <c r="Y140" s="75"/>
    </row>
    <row r="141" spans="1:25">
      <c r="G141" s="75"/>
    </row>
    <row r="142" spans="1:25">
      <c r="G142" s="75"/>
    </row>
    <row r="143" spans="1:25">
      <c r="G143" s="75"/>
    </row>
    <row r="144" spans="1:25">
      <c r="G144" s="75"/>
    </row>
    <row r="145" spans="1:9">
      <c r="G145" s="75"/>
    </row>
    <row r="146" spans="1:9">
      <c r="G146" s="75"/>
    </row>
    <row r="147" spans="1:9" s="102" customFormat="1">
      <c r="A147" s="91"/>
      <c r="B147" s="67"/>
      <c r="C147" s="67"/>
      <c r="D147" s="67"/>
      <c r="E147" s="91"/>
      <c r="F147" s="91"/>
      <c r="G147" s="199"/>
      <c r="H147" s="200"/>
      <c r="I147" s="200"/>
    </row>
    <row r="148" spans="1:9" s="102" customFormat="1">
      <c r="A148" s="91"/>
      <c r="B148" s="67"/>
      <c r="C148" s="67"/>
      <c r="D148" s="67"/>
      <c r="E148" s="91"/>
      <c r="F148" s="91"/>
      <c r="G148" s="199"/>
      <c r="H148" s="200"/>
      <c r="I148" s="200"/>
    </row>
    <row r="149" spans="1:9">
      <c r="G149" s="75"/>
    </row>
    <row r="150" spans="1:9" ht="20.25" customHeight="1">
      <c r="G150" s="75"/>
    </row>
    <row r="151" spans="1:9" ht="25.5" customHeight="1">
      <c r="G151" s="75"/>
    </row>
    <row r="152" spans="1:9" ht="13.5" customHeight="1">
      <c r="G152" s="75"/>
    </row>
    <row r="153" spans="1:9">
      <c r="G153" s="75"/>
    </row>
    <row r="154" spans="1:9">
      <c r="G154" s="75"/>
    </row>
    <row r="155" spans="1:9">
      <c r="G155" s="75"/>
    </row>
    <row r="156" spans="1:9">
      <c r="G156" s="75"/>
    </row>
    <row r="157" spans="1:9">
      <c r="G157" s="75"/>
    </row>
    <row r="158" spans="1:9">
      <c r="G158" s="75"/>
    </row>
    <row r="159" spans="1:9">
      <c r="G159" s="75"/>
    </row>
    <row r="160" spans="1:9">
      <c r="G160" s="75"/>
    </row>
    <row r="161" spans="7:7">
      <c r="G161" s="75"/>
    </row>
    <row r="162" spans="7:7">
      <c r="G162" s="75"/>
    </row>
    <row r="163" spans="7:7">
      <c r="G163" s="75"/>
    </row>
    <row r="164" spans="7:7">
      <c r="G164" s="75"/>
    </row>
    <row r="165" spans="7:7">
      <c r="G165" s="75"/>
    </row>
    <row r="166" spans="7:7">
      <c r="G166" s="75"/>
    </row>
    <row r="167" spans="7:7">
      <c r="G167" s="75"/>
    </row>
    <row r="168" spans="7:7">
      <c r="G168" s="75"/>
    </row>
    <row r="169" spans="7:7">
      <c r="G169" s="75"/>
    </row>
    <row r="170" spans="7:7">
      <c r="G170" s="75"/>
    </row>
    <row r="171" spans="7:7">
      <c r="G171" s="75"/>
    </row>
    <row r="172" spans="7:7">
      <c r="G172" s="75"/>
    </row>
  </sheetData>
  <sheetProtection password="CF3B" sheet="1" objects="1" scenarios="1"/>
  <mergeCells count="26">
    <mergeCell ref="E70:F70"/>
    <mergeCell ref="E6:E7"/>
    <mergeCell ref="F6:F7"/>
    <mergeCell ref="B64:C65"/>
    <mergeCell ref="A5:A6"/>
    <mergeCell ref="B5:C6"/>
    <mergeCell ref="A64:A65"/>
    <mergeCell ref="E67:F67"/>
    <mergeCell ref="E68:F68"/>
    <mergeCell ref="E69:F69"/>
    <mergeCell ref="A1:F1"/>
    <mergeCell ref="A72:C72"/>
    <mergeCell ref="A62:C62"/>
    <mergeCell ref="C2:E2"/>
    <mergeCell ref="C3:E3"/>
    <mergeCell ref="A61:E61"/>
    <mergeCell ref="A63:E63"/>
    <mergeCell ref="D64:E64"/>
    <mergeCell ref="D5:E5"/>
    <mergeCell ref="A4:E4"/>
    <mergeCell ref="A67:B67"/>
    <mergeCell ref="A68:B68"/>
    <mergeCell ref="A69:B69"/>
    <mergeCell ref="A70:B70"/>
    <mergeCell ref="A71:E71"/>
    <mergeCell ref="A2:B2"/>
  </mergeCells>
  <conditionalFormatting sqref="F2:F5 F61:F66 F71:F1048576">
    <cfRule type="expression" dxfId="0" priority="1" stopIfTrue="1">
      <formula>ISERROR(F2)</formula>
    </cfRule>
  </conditionalFormatting>
  <dataValidations xWindow="413" yWindow="403" count="8">
    <dataValidation allowBlank="1" showInputMessage="1" showErrorMessage="1" prompt="enter percentage discount off list" sqref="E8:E60"/>
    <dataValidation allowBlank="1" showInputMessage="1" showErrorMessage="1" prompt="purchase tier maximum" sqref="D8:D60"/>
    <dataValidation allowBlank="1" showInputMessage="1" showErrorMessage="1" prompt="purchase tier minimum" sqref="C8:C60"/>
    <dataValidation allowBlank="1" showInputMessage="1" showErrorMessage="1" prompt="repeat product line mame if multiple discount tiers" sqref="A61"/>
    <dataValidation allowBlank="1" showInputMessage="1" showErrorMessage="1" prompt="enter expiration date" sqref="D62 D72"/>
    <dataValidation allowBlank="1" showInputMessage="1" showErrorMessage="1" prompt="enter product category" sqref="A8:A60"/>
    <dataValidation allowBlank="1" showInputMessage="1" showErrorMessage="1" prompt="enter percentage discount of line from current US Communities contract" sqref="F8:F60"/>
    <dataValidation allowBlank="1" showInputMessage="1" showErrorMessage="1" prompt="repeat product line name if multiple discount tiers" sqref="B8:B60"/>
  </dataValidations>
  <printOptions horizontalCentered="1" verticalCentered="1"/>
  <pageMargins left="0.31" right="0.28999999999999998" top="0.28999999999999998" bottom="0.28999999999999998"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Summary Base Bid A-1 </vt:lpstr>
      <vt:lpstr>Alternate Grade Bid A-2</vt:lpstr>
      <vt:lpstr>Delivery &amp; Installation A-3</vt:lpstr>
      <vt:lpstr>Future Pricing A-4</vt:lpstr>
    </vt:vector>
  </TitlesOfParts>
  <Company>CRESA Partners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Mack</dc:creator>
  <cp:lastModifiedBy>Psyche Pascual</cp:lastModifiedBy>
  <cp:lastPrinted>2013-06-21T20:18:10Z</cp:lastPrinted>
  <dcterms:created xsi:type="dcterms:W3CDTF">2006-09-05T17:58:18Z</dcterms:created>
  <dcterms:modified xsi:type="dcterms:W3CDTF">2013-07-09T17:11:57Z</dcterms:modified>
</cp:coreProperties>
</file>