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435" windowWidth="15480" windowHeight="14220" activeTab="0"/>
  </bookViews>
  <sheets>
    <sheet name="Records Retention Cost Proposal" sheetId="1" r:id="rId1"/>
  </sheets>
  <definedNames>
    <definedName name="OLE_LINK1" localSheetId="0">'Records Retention Cost Proposal'!$B$6</definedName>
    <definedName name="_xlnm.Print_Area" localSheetId="0">'Records Retention Cost Proposal'!$A$1:$E$34</definedName>
  </definedNames>
  <calcPr fullCalcOnLoad="1"/>
</workbook>
</file>

<file path=xl/comments1.xml><?xml version="1.0" encoding="utf-8"?>
<comments xmlns="http://schemas.openxmlformats.org/spreadsheetml/2006/main">
  <authors>
    <author>conover</author>
  </authors>
  <commentList>
    <comment ref="D25" authorId="0">
      <text>
        <r>
          <rPr>
            <sz val="9"/>
            <rFont val="Tahoma"/>
            <family val="2"/>
          </rPr>
          <t>Retitle as necessary</t>
        </r>
      </text>
    </comment>
    <comment ref="C25" authorId="0">
      <text>
        <r>
          <rPr>
            <sz val="9"/>
            <rFont val="Tahoma"/>
            <family val="2"/>
          </rPr>
          <t>Retitle as necessary</t>
        </r>
      </text>
    </comment>
    <comment ref="E25" authorId="0">
      <text>
        <r>
          <rPr>
            <sz val="9"/>
            <rFont val="Tahoma"/>
            <family val="2"/>
          </rPr>
          <t>Retitle as necessary</t>
        </r>
      </text>
    </comment>
  </commentList>
</comments>
</file>

<file path=xl/sharedStrings.xml><?xml version="1.0" encoding="utf-8"?>
<sst xmlns="http://schemas.openxmlformats.org/spreadsheetml/2006/main" count="70" uniqueCount="61">
  <si>
    <t>San Francisco</t>
  </si>
  <si>
    <t>Los Angeles</t>
  </si>
  <si>
    <t>Needed only for local transit</t>
  </si>
  <si>
    <t>Attachment A: Itemized Cost Proposal</t>
  </si>
  <si>
    <t>SF</t>
  </si>
  <si>
    <t>LA</t>
  </si>
  <si>
    <t>trips</t>
  </si>
  <si>
    <t>nights/trip</t>
  </si>
  <si>
    <t>days/trip</t>
  </si>
  <si>
    <t>consultants/trip</t>
  </si>
  <si>
    <t>GRAND TOTAL</t>
  </si>
  <si>
    <t>Fixed Cost</t>
  </si>
  <si>
    <t>Consultant</t>
  </si>
  <si>
    <t>Other</t>
  </si>
  <si>
    <t>Project Mgr / Senior Consultant</t>
  </si>
  <si>
    <r>
      <t>Roundtrip Airfare</t>
    </r>
    <r>
      <rPr>
        <sz val="10"/>
        <color indexed="8"/>
        <rFont val="Arial"/>
        <family val="2"/>
      </rPr>
      <t xml:space="preserve"> (each trip):</t>
    </r>
  </si>
  <si>
    <r>
      <t xml:space="preserve">Roundtrip Ground Transport </t>
    </r>
    <r>
      <rPr>
        <sz val="10"/>
        <color indexed="8"/>
        <rFont val="Arial"/>
        <family val="2"/>
      </rPr>
      <t>(each trip):</t>
    </r>
  </si>
  <si>
    <r>
      <t xml:space="preserve">Overnight Lodging </t>
    </r>
    <r>
      <rPr>
        <sz val="10"/>
        <color indexed="8"/>
        <rFont val="Arial"/>
        <family val="2"/>
      </rPr>
      <t>(each night):</t>
    </r>
  </si>
  <si>
    <r>
      <t>Per Diem Meals</t>
    </r>
    <r>
      <rPr>
        <sz val="10"/>
        <color indexed="8"/>
        <rFont val="Arial"/>
        <family val="2"/>
      </rPr>
      <t xml:space="preserve"> (7am-7pm each full day):</t>
    </r>
  </si>
  <si>
    <t>Home Office Location:</t>
  </si>
  <si>
    <t>Hourly Bill Rate:</t>
  </si>
  <si>
    <t>Averaged Rate:</t>
  </si>
  <si>
    <t>Multiplier (hours):</t>
  </si>
  <si>
    <t>Calc TBD Value</t>
  </si>
  <si>
    <t>Vendor Name:</t>
  </si>
  <si>
    <t>Tech training</t>
  </si>
  <si>
    <t>user training</t>
  </si>
  <si>
    <t xml:space="preserve">other </t>
  </si>
  <si>
    <t>State Bar Contractor Travel Policy</t>
  </si>
  <si>
    <t>A: PLAN / SERVICE DELIVERABLES</t>
  </si>
  <si>
    <t>July 2014</t>
  </si>
  <si>
    <t>August 2014</t>
  </si>
  <si>
    <t>September 2014</t>
  </si>
  <si>
    <t>July/August 2014</t>
  </si>
  <si>
    <t>Gap analysis completed. Information governance committee framework developed. List of Records developed.</t>
  </si>
  <si>
    <t>List of Records with detailed Retention Schedule completed.</t>
  </si>
  <si>
    <t>Taxonomy evaluation and Metadata Plan development.</t>
  </si>
  <si>
    <t>Records Retention Governance Plan presentation to SET stakeholders (including Gap Analysis Report and Records Retention Schedules, maintenance roadmap).</t>
  </si>
  <si>
    <t>October 2014</t>
  </si>
  <si>
    <t>Recommended additional elements for inclusion in the project implementation (replace w/brief desc)</t>
  </si>
  <si>
    <t>x</t>
  </si>
  <si>
    <t>Project kick‐off meeting with project team (1/SF), Senior Executive Team stakeholder meeting presentation(1/SF), initial RIM/ECM environment review.</t>
  </si>
  <si>
    <t>Document Discovery: Interviews with 10 Record Managers (as identified by area Sr. Exec), information management walk‐through, client artifact gathering, start gap analysis.</t>
  </si>
  <si>
    <t xml:space="preserve">Plan implementation and staff presentations (1SF/1LA). </t>
  </si>
  <si>
    <t>November 2014</t>
  </si>
  <si>
    <t>Record Rention Policy  Development</t>
  </si>
  <si>
    <t>Optional Deliverables</t>
  </si>
  <si>
    <t>Estimated Travel Expense</t>
  </si>
  <si>
    <t xml:space="preserve">B: CONSULTANT TRAVEL         </t>
  </si>
  <si>
    <t>Estimated Hours</t>
  </si>
  <si>
    <t>Estimated Period</t>
  </si>
  <si>
    <t>Section B Consultant Travel Subtotal:</t>
  </si>
  <si>
    <t>Section A Subtotal:</t>
  </si>
  <si>
    <t>Total Hours:</t>
  </si>
  <si>
    <t>T  O  T  A  L  S</t>
  </si>
  <si>
    <t>Consultant Name(s):</t>
  </si>
  <si>
    <t>C: PROJECT CONSULTANTS</t>
  </si>
  <si>
    <t xml:space="preserve">Consultant home office to be used in the estimated travel expense above. Addtional consultant work outside project scope to be calculated at these hourly rates. </t>
  </si>
  <si>
    <t xml:space="preserve">Estimated Travel for each consultant (plan development, discovery and presentations) </t>
  </si>
  <si>
    <t>Bidders to complete all yellow/orange cells below and submit electronically in unlocked format. Orange cell(s) optional servicesand will not calculate in totals.
All other cells locked. Enter $0 in bid column if extra element cost is included in another line or provided at no additional charge. Add additional pages as needed.</t>
  </si>
  <si>
    <t>Hours &amp; calculations shown based on 3 EA SF &amp; 1 EA LA 1-day trips for 2 consultants + 1 EA SF &amp; 1 EA LA 5-day trips for 1 consultant. Actual number of site visits to each location subject to change based on implementation plan. Consultants to be compensated per written agreement. Travel reimbursement limits link above.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</si>
</sst>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sz val="10"/>
      <color indexed="22"/>
      <name val="Arial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2"/>
      <color indexed="22"/>
      <name val="Arial"/>
      <family val="2"/>
    </font>
    <font>
      <i/>
      <sz val="8"/>
      <color indexed="22"/>
      <name val="Arial"/>
      <family val="2"/>
    </font>
    <font>
      <i/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u val="single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04997999966144562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006666"/>
      <name val="Arial"/>
      <family val="2"/>
    </font>
    <font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i/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0"/>
      <name val="Arial"/>
      <family val="2"/>
    </font>
    <font>
      <i/>
      <u val="single"/>
      <sz val="8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808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 style="thin">
        <color theme="0" tint="-0.24993999302387238"/>
      </bottom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/>
      <top style="thin">
        <color theme="0" tint="-0.14993000030517578"/>
      </top>
      <bottom/>
    </border>
    <border>
      <left/>
      <right style="thin">
        <color theme="0" tint="-0.14993000030517578"/>
      </right>
      <top style="thin">
        <color theme="0" tint="-0.14993000030517578"/>
      </top>
      <bottom/>
    </border>
    <border>
      <left style="thin">
        <color theme="0" tint="-0.14993000030517578"/>
      </left>
      <right/>
      <top/>
      <bottom/>
    </border>
    <border>
      <left/>
      <right style="thin">
        <color theme="0" tint="-0.14993000030517578"/>
      </right>
      <top/>
      <bottom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/>
      <right/>
      <top/>
      <bottom style="thin">
        <color theme="0" tint="-0.14993000030517578"/>
      </bottom>
    </border>
    <border>
      <left/>
      <right style="thin">
        <color theme="0" tint="-0.149959996342659"/>
      </right>
      <top/>
      <bottom style="thin">
        <color theme="0" tint="-0.14993000030517578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/>
      </top>
      <bottom/>
    </border>
    <border>
      <left/>
      <right style="thin">
        <color theme="0" tint="-0.149959996342659"/>
      </right>
      <top style="thin">
        <color theme="0"/>
      </top>
      <bottom/>
    </border>
    <border>
      <left/>
      <right/>
      <top/>
      <bottom style="thin">
        <color theme="0"/>
      </bottom>
    </border>
    <border>
      <left/>
      <right style="thin">
        <color theme="0" tint="-0.149959996342659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44" fontId="0" fillId="0" borderId="0" xfId="0" applyNumberFormat="1" applyFill="1" applyBorder="1" applyAlignment="1" applyProtection="1">
      <alignment vertical="center"/>
      <protection/>
    </xf>
    <xf numFmtId="49" fontId="62" fillId="0" borderId="0" xfId="0" applyNumberFormat="1" applyFont="1" applyFill="1" applyBorder="1" applyAlignment="1" applyProtection="1">
      <alignment horizontal="center" vertical="center"/>
      <protection/>
    </xf>
    <xf numFmtId="9" fontId="0" fillId="0" borderId="0" xfId="58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5" fillId="10" borderId="0" xfId="0" applyFont="1" applyFill="1" applyAlignment="1" applyProtection="1">
      <alignment horizontal="center" vertical="center" wrapText="1"/>
      <protection/>
    </xf>
    <xf numFmtId="0" fontId="65" fillId="16" borderId="0" xfId="0" applyFont="1" applyFill="1" applyAlignment="1" applyProtection="1">
      <alignment horizontal="center" vertical="center" wrapText="1"/>
      <protection/>
    </xf>
    <xf numFmtId="0" fontId="66" fillId="33" borderId="0" xfId="0" applyFont="1" applyFill="1" applyAlignment="1" applyProtection="1">
      <alignment horizontal="center" vertical="center"/>
      <protection/>
    </xf>
    <xf numFmtId="164" fontId="65" fillId="33" borderId="0" xfId="0" applyNumberFormat="1" applyFont="1" applyFill="1" applyAlignment="1" applyProtection="1">
      <alignment vertical="center" wrapText="1"/>
      <protection/>
    </xf>
    <xf numFmtId="0" fontId="0" fillId="33" borderId="0" xfId="0" applyFill="1" applyAlignment="1" applyProtection="1">
      <alignment horizontal="left" vertical="center"/>
      <protection/>
    </xf>
    <xf numFmtId="1" fontId="0" fillId="33" borderId="0" xfId="0" applyNumberFormat="1" applyFill="1" applyBorder="1" applyAlignment="1" applyProtection="1">
      <alignment horizontal="left" vertical="center"/>
      <protection/>
    </xf>
    <xf numFmtId="44" fontId="0" fillId="33" borderId="0" xfId="44" applyFont="1" applyFill="1" applyBorder="1" applyAlignment="1" applyProtection="1">
      <alignment horizontal="right" vertical="center"/>
      <protection/>
    </xf>
    <xf numFmtId="44" fontId="66" fillId="33" borderId="0" xfId="0" applyNumberFormat="1" applyFont="1" applyFill="1" applyAlignment="1" applyProtection="1">
      <alignment horizontal="left" vertical="center"/>
      <protection/>
    </xf>
    <xf numFmtId="44" fontId="65" fillId="33" borderId="0" xfId="44" applyFont="1" applyFill="1" applyBorder="1" applyAlignment="1" applyProtection="1">
      <alignment horizontal="right" vertical="center"/>
      <protection/>
    </xf>
    <xf numFmtId="164" fontId="0" fillId="32" borderId="10" xfId="44" applyNumberFormat="1" applyFont="1" applyFill="1" applyBorder="1" applyAlignment="1" applyProtection="1">
      <alignment horizontal="left" vertical="center"/>
      <protection locked="0"/>
    </xf>
    <xf numFmtId="0" fontId="65" fillId="0" borderId="11" xfId="0" applyFont="1" applyFill="1" applyBorder="1" applyAlignment="1" applyProtection="1">
      <alignment horizontal="right" vertical="center"/>
      <protection/>
    </xf>
    <xf numFmtId="44" fontId="67" fillId="33" borderId="0" xfId="44" applyFont="1" applyFill="1" applyBorder="1" applyAlignment="1" applyProtection="1">
      <alignment horizontal="center" vertical="center"/>
      <protection/>
    </xf>
    <xf numFmtId="44" fontId="67" fillId="33" borderId="0" xfId="44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1" fontId="65" fillId="0" borderId="12" xfId="0" applyNumberFormat="1" applyFont="1" applyFill="1" applyBorder="1" applyAlignment="1" applyProtection="1">
      <alignment horizontal="right" vertical="center"/>
      <protection/>
    </xf>
    <xf numFmtId="0" fontId="68" fillId="33" borderId="0" xfId="0" applyFont="1" applyFill="1" applyBorder="1" applyAlignment="1" applyProtection="1">
      <alignment horizontal="center" vertical="center"/>
      <protection/>
    </xf>
    <xf numFmtId="44" fontId="69" fillId="33" borderId="0" xfId="0" applyNumberFormat="1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 applyProtection="1">
      <alignment horizontal="right" vertical="center" indent="1"/>
      <protection/>
    </xf>
    <xf numFmtId="44" fontId="0" fillId="33" borderId="0" xfId="0" applyNumberFormat="1" applyFont="1" applyFill="1" applyBorder="1" applyAlignment="1" applyProtection="1">
      <alignment horizontal="right" vertical="center"/>
      <protection/>
    </xf>
    <xf numFmtId="0" fontId="65" fillId="33" borderId="0" xfId="0" applyFont="1" applyFill="1" applyAlignment="1" applyProtection="1">
      <alignment horizontal="right" vertical="center" indent="1"/>
      <protection/>
    </xf>
    <xf numFmtId="0" fontId="65" fillId="0" borderId="13" xfId="0" applyFont="1" applyFill="1" applyBorder="1" applyAlignment="1" applyProtection="1">
      <alignment horizontal="right" vertical="center"/>
      <protection/>
    </xf>
    <xf numFmtId="0" fontId="7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71" fillId="0" borderId="0" xfId="0" applyFont="1" applyFill="1" applyAlignment="1" applyProtection="1">
      <alignment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2" fillId="33" borderId="0" xfId="0" applyFont="1" applyFill="1" applyAlignment="1" applyProtection="1">
      <alignment horizontal="center" vertical="center"/>
      <protection/>
    </xf>
    <xf numFmtId="0" fontId="71" fillId="33" borderId="0" xfId="0" applyFont="1" applyFill="1" applyAlignment="1" applyProtection="1">
      <alignment vertical="center" wrapText="1"/>
      <protection/>
    </xf>
    <xf numFmtId="0" fontId="73" fillId="33" borderId="0" xfId="0" applyFont="1" applyFill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0" fontId="71" fillId="33" borderId="0" xfId="0" applyFont="1" applyFill="1" applyAlignment="1" applyProtection="1">
      <alignment vertical="center"/>
      <protection/>
    </xf>
    <xf numFmtId="0" fontId="70" fillId="33" borderId="0" xfId="0" applyFont="1" applyFill="1" applyAlignment="1" applyProtection="1">
      <alignment horizontal="right" vertical="center"/>
      <protection/>
    </xf>
    <xf numFmtId="0" fontId="71" fillId="33" borderId="0" xfId="0" applyFont="1" applyFill="1" applyBorder="1" applyAlignment="1" applyProtection="1">
      <alignment horizontal="right" vertical="center"/>
      <protection/>
    </xf>
    <xf numFmtId="44" fontId="71" fillId="33" borderId="0" xfId="44" applyFont="1" applyFill="1" applyBorder="1" applyAlignment="1" applyProtection="1">
      <alignment horizontal="right" vertical="center"/>
      <protection/>
    </xf>
    <xf numFmtId="44" fontId="71" fillId="0" borderId="0" xfId="0" applyNumberFormat="1" applyFont="1" applyFill="1" applyBorder="1" applyAlignment="1" applyProtection="1">
      <alignment vertical="center"/>
      <protection/>
    </xf>
    <xf numFmtId="44" fontId="62" fillId="0" borderId="0" xfId="0" applyNumberFormat="1" applyFont="1" applyFill="1" applyBorder="1" applyAlignment="1" applyProtection="1">
      <alignment horizontal="right" vertical="center"/>
      <protection/>
    </xf>
    <xf numFmtId="9" fontId="71" fillId="0" borderId="0" xfId="58" applyFont="1" applyFill="1" applyBorder="1" applyAlignment="1" applyProtection="1">
      <alignment vertical="center"/>
      <protection/>
    </xf>
    <xf numFmtId="2" fontId="71" fillId="0" borderId="0" xfId="0" applyNumberFormat="1" applyFont="1" applyFill="1" applyBorder="1" applyAlignment="1" applyProtection="1">
      <alignment vertical="center"/>
      <protection/>
    </xf>
    <xf numFmtId="0" fontId="65" fillId="36" borderId="0" xfId="0" applyFont="1" applyFill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right" vertical="center" wrapText="1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/>
      <protection/>
    </xf>
    <xf numFmtId="0" fontId="65" fillId="16" borderId="14" xfId="0" applyFont="1" applyFill="1" applyBorder="1" applyAlignment="1" applyProtection="1">
      <alignment horizontal="center" vertical="center"/>
      <protection/>
    </xf>
    <xf numFmtId="0" fontId="65" fillId="35" borderId="0" xfId="0" applyFont="1" applyFill="1" applyAlignment="1" applyProtection="1">
      <alignment horizontal="center" vertical="center"/>
      <protection/>
    </xf>
    <xf numFmtId="1" fontId="74" fillId="0" borderId="15" xfId="0" applyNumberFormat="1" applyFont="1" applyFill="1" applyBorder="1" applyAlignment="1" applyProtection="1">
      <alignment horizontal="right" vertical="center" wrapText="1"/>
      <protection/>
    </xf>
    <xf numFmtId="44" fontId="75" fillId="0" borderId="16" xfId="0" applyNumberFormat="1" applyFont="1" applyFill="1" applyBorder="1" applyAlignment="1" applyProtection="1">
      <alignment horizontal="center" vertical="center"/>
      <protection/>
    </xf>
    <xf numFmtId="1" fontId="74" fillId="0" borderId="17" xfId="0" applyNumberFormat="1" applyFont="1" applyFill="1" applyBorder="1" applyAlignment="1" applyProtection="1">
      <alignment horizontal="right" vertical="center"/>
      <protection/>
    </xf>
    <xf numFmtId="37" fontId="75" fillId="0" borderId="18" xfId="44" applyNumberFormat="1" applyFont="1" applyFill="1" applyBorder="1" applyAlignment="1" applyProtection="1">
      <alignment horizontal="right" vertical="center"/>
      <protection/>
    </xf>
    <xf numFmtId="0" fontId="65" fillId="34" borderId="0" xfId="0" applyFont="1" applyFill="1" applyAlignment="1" applyProtection="1">
      <alignment horizontal="center" vertical="center"/>
      <protection/>
    </xf>
    <xf numFmtId="0" fontId="65" fillId="10" borderId="19" xfId="0" applyFont="1" applyFill="1" applyBorder="1" applyAlignment="1" applyProtection="1">
      <alignment horizontal="center" vertical="center"/>
      <protection/>
    </xf>
    <xf numFmtId="0" fontId="65" fillId="4" borderId="20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164" fontId="0" fillId="0" borderId="10" xfId="44" applyNumberFormat="1" applyFont="1" applyFill="1" applyBorder="1" applyAlignment="1" applyProtection="1">
      <alignment horizontal="left" vertical="center"/>
      <protection locked="0"/>
    </xf>
    <xf numFmtId="49" fontId="0" fillId="32" borderId="21" xfId="0" applyNumberFormat="1" applyFill="1" applyBorder="1" applyAlignment="1" applyProtection="1">
      <alignment horizontal="center" vertical="center" wrapText="1"/>
      <protection locked="0"/>
    </xf>
    <xf numFmtId="0" fontId="0" fillId="32" borderId="22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 vertical="center"/>
      <protection/>
    </xf>
    <xf numFmtId="44" fontId="76" fillId="32" borderId="10" xfId="44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65" fillId="36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right" vertical="center" wrapText="1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8" fillId="0" borderId="0" xfId="0" applyFont="1" applyFill="1" applyAlignment="1" applyProtection="1">
      <alignment vertical="center"/>
      <protection/>
    </xf>
    <xf numFmtId="0" fontId="79" fillId="0" borderId="0" xfId="0" applyFont="1" applyFill="1" applyAlignment="1" applyProtection="1">
      <alignment vertical="center"/>
      <protection/>
    </xf>
    <xf numFmtId="0" fontId="80" fillId="0" borderId="0" xfId="0" applyFont="1" applyFill="1" applyAlignment="1" applyProtection="1">
      <alignment horizontal="center" vertical="center"/>
      <protection/>
    </xf>
    <xf numFmtId="44" fontId="61" fillId="0" borderId="0" xfId="0" applyNumberFormat="1" applyFont="1" applyFill="1" applyAlignment="1" applyProtection="1">
      <alignment vertical="center"/>
      <protection/>
    </xf>
    <xf numFmtId="1" fontId="80" fillId="0" borderId="0" xfId="0" applyNumberFormat="1" applyFont="1" applyFill="1" applyAlignment="1" applyProtection="1">
      <alignment horizontal="right" vertical="center"/>
      <protection/>
    </xf>
    <xf numFmtId="1" fontId="80" fillId="0" borderId="0" xfId="0" applyNumberFormat="1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44" fontId="80" fillId="0" borderId="0" xfId="44" applyFont="1" applyFill="1" applyBorder="1" applyAlignment="1" applyProtection="1">
      <alignment horizontal="right" vertical="center"/>
      <protection/>
    </xf>
    <xf numFmtId="0" fontId="78" fillId="0" borderId="0" xfId="0" applyFont="1" applyFill="1" applyBorder="1" applyAlignment="1" applyProtection="1">
      <alignment vertical="center"/>
      <protection/>
    </xf>
    <xf numFmtId="9" fontId="61" fillId="0" borderId="0" xfId="0" applyNumberFormat="1" applyFont="1" applyFill="1" applyBorder="1" applyAlignment="1" applyProtection="1">
      <alignment vertical="center"/>
      <protection/>
    </xf>
    <xf numFmtId="44" fontId="80" fillId="0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70" fillId="33" borderId="0" xfId="0" applyFont="1" applyFill="1" applyBorder="1" applyAlignment="1" applyProtection="1">
      <alignment horizontal="right" vertical="center"/>
      <protection/>
    </xf>
    <xf numFmtId="1" fontId="0" fillId="33" borderId="0" xfId="0" applyNumberForma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right" vertical="center"/>
      <protection/>
    </xf>
    <xf numFmtId="44" fontId="0" fillId="33" borderId="0" xfId="0" applyNumberFormat="1" applyFill="1" applyBorder="1" applyAlignment="1" applyProtection="1">
      <alignment vertical="center"/>
      <protection/>
    </xf>
    <xf numFmtId="44" fontId="71" fillId="33" borderId="0" xfId="0" applyNumberFormat="1" applyFont="1" applyFill="1" applyBorder="1" applyAlignment="1" applyProtection="1">
      <alignment vertical="center"/>
      <protection/>
    </xf>
    <xf numFmtId="44" fontId="0" fillId="33" borderId="0" xfId="44" applyFont="1" applyFill="1" applyBorder="1" applyAlignment="1" applyProtection="1">
      <alignment vertical="center"/>
      <protection/>
    </xf>
    <xf numFmtId="44" fontId="62" fillId="33" borderId="0" xfId="0" applyNumberFormat="1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 applyProtection="1">
      <alignment vertical="center"/>
      <protection/>
    </xf>
    <xf numFmtId="164" fontId="0" fillId="32" borderId="22" xfId="44" applyNumberFormat="1" applyFont="1" applyFill="1" applyBorder="1" applyAlignment="1" applyProtection="1">
      <alignment horizontal="center" vertical="center"/>
      <protection locked="0"/>
    </xf>
    <xf numFmtId="164" fontId="0" fillId="32" borderId="10" xfId="44" applyNumberFormat="1" applyFont="1" applyFill="1" applyBorder="1" applyAlignment="1" applyProtection="1">
      <alignment horizontal="center" vertical="center"/>
      <protection locked="0"/>
    </xf>
    <xf numFmtId="164" fontId="0" fillId="7" borderId="10" xfId="44" applyNumberFormat="1" applyFont="1" applyFill="1" applyBorder="1" applyAlignment="1" applyProtection="1">
      <alignment horizontal="center" vertical="center"/>
      <protection locked="0"/>
    </xf>
    <xf numFmtId="164" fontId="0" fillId="7" borderId="25" xfId="44" applyNumberFormat="1" applyFont="1" applyFill="1" applyBorder="1" applyAlignment="1" applyProtection="1">
      <alignment horizontal="center" vertical="center"/>
      <protection locked="0"/>
    </xf>
    <xf numFmtId="164" fontId="65" fillId="0" borderId="0" xfId="44" applyNumberFormat="1" applyFont="1" applyFill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vertical="center"/>
      <protection/>
    </xf>
    <xf numFmtId="164" fontId="0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26" xfId="0" applyNumberFormat="1" applyFont="1" applyFill="1" applyBorder="1" applyAlignment="1" applyProtection="1">
      <alignment horizontal="right" vertical="center"/>
      <protection/>
    </xf>
    <xf numFmtId="0" fontId="65" fillId="4" borderId="0" xfId="0" applyFont="1" applyFill="1" applyBorder="1" applyAlignment="1" applyProtection="1">
      <alignment horizontal="center" vertical="center" wrapText="1"/>
      <protection locked="0"/>
    </xf>
    <xf numFmtId="0" fontId="65" fillId="10" borderId="0" xfId="0" applyFont="1" applyFill="1" applyBorder="1" applyAlignment="1" applyProtection="1">
      <alignment horizontal="center" vertical="center" wrapText="1"/>
      <protection locked="0"/>
    </xf>
    <xf numFmtId="0" fontId="65" fillId="16" borderId="0" xfId="0" applyFont="1" applyFill="1" applyBorder="1" applyAlignment="1" applyProtection="1">
      <alignment horizontal="center" vertical="center" wrapText="1"/>
      <protection locked="0"/>
    </xf>
    <xf numFmtId="0" fontId="0" fillId="32" borderId="21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27" xfId="0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30" xfId="0" applyFill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65" fillId="35" borderId="0" xfId="0" applyFont="1" applyFill="1" applyAlignment="1" applyProtection="1">
      <alignment horizontal="center" vertical="center"/>
      <protection/>
    </xf>
    <xf numFmtId="0" fontId="65" fillId="35" borderId="0" xfId="0" applyFont="1" applyFill="1" applyAlignment="1" applyProtection="1">
      <alignment vertical="center"/>
      <protection/>
    </xf>
    <xf numFmtId="0" fontId="81" fillId="37" borderId="0" xfId="0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vertical="center"/>
      <protection/>
    </xf>
    <xf numFmtId="0" fontId="66" fillId="32" borderId="0" xfId="0" applyFont="1" applyFill="1" applyBorder="1" applyAlignment="1" applyProtection="1">
      <alignment horizontal="left" vertical="center" indent="1"/>
      <protection locked="0"/>
    </xf>
    <xf numFmtId="0" fontId="65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6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2" fillId="37" borderId="0" xfId="52" applyFont="1" applyFill="1" applyAlignment="1" applyProtection="1">
      <alignment horizontal="center" vertical="center"/>
      <protection/>
    </xf>
    <xf numFmtId="0" fontId="81" fillId="37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78" fillId="0" borderId="0" xfId="0" applyFont="1" applyFill="1" applyAlignment="1" applyProtection="1">
      <alignment horizontal="left" vertical="center" wrapText="1"/>
      <protection/>
    </xf>
    <xf numFmtId="0" fontId="61" fillId="0" borderId="0" xfId="0" applyFont="1" applyAlignment="1" applyProtection="1">
      <alignment horizontal="left" vertical="center" wrapText="1"/>
      <protection/>
    </xf>
    <xf numFmtId="0" fontId="70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81" fillId="37" borderId="31" xfId="0" applyFont="1" applyFill="1" applyBorder="1" applyAlignment="1" applyProtection="1">
      <alignment horizontal="center" vertical="center" textRotation="90"/>
      <protection/>
    </xf>
    <xf numFmtId="0" fontId="65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1" fontId="69" fillId="37" borderId="32" xfId="0" applyNumberFormat="1" applyFont="1" applyFill="1" applyBorder="1" applyAlignment="1" applyProtection="1">
      <alignment horizontal="center" vertical="center"/>
      <protection/>
    </xf>
    <xf numFmtId="1" fontId="69" fillId="37" borderId="0" xfId="0" applyNumberFormat="1" applyFont="1" applyFill="1" applyBorder="1" applyAlignment="1" applyProtection="1">
      <alignment horizontal="center" vertical="center"/>
      <protection/>
    </xf>
    <xf numFmtId="164" fontId="69" fillId="37" borderId="0" xfId="44" applyNumberFormat="1" applyFont="1" applyFill="1" applyBorder="1" applyAlignment="1" applyProtection="1">
      <alignment horizontal="right" vertical="center"/>
      <protection/>
    </xf>
    <xf numFmtId="164" fontId="83" fillId="37" borderId="0" xfId="0" applyNumberFormat="1" applyFont="1" applyFill="1" applyAlignment="1" applyProtection="1">
      <alignment horizontal="right" vertical="center"/>
      <protection/>
    </xf>
    <xf numFmtId="0" fontId="70" fillId="33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33" xfId="0" applyFont="1" applyFill="1" applyBorder="1" applyAlignment="1" applyProtection="1">
      <alignment horizontal="right" vertical="center" wrapText="1"/>
      <protection/>
    </xf>
    <xf numFmtId="0" fontId="0" fillId="0" borderId="34" xfId="0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808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c.calbar.ca.gov/Portals/11/documents/Travel-Expense-Con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PageLayoutView="0" workbookViewId="0" topLeftCell="A1">
      <selection activeCell="C3" sqref="C3:E3"/>
    </sheetView>
  </sheetViews>
  <sheetFormatPr defaultColWidth="9.140625" defaultRowHeight="20.25" customHeight="1"/>
  <cols>
    <col min="1" max="1" width="3.28125" style="36" customWidth="1"/>
    <col min="2" max="2" width="60.57421875" style="4" customWidth="1"/>
    <col min="3" max="3" width="17.57421875" style="4" customWidth="1"/>
    <col min="4" max="5" width="18.8515625" style="36" customWidth="1"/>
    <col min="6" max="9" width="27.00390625" style="39" customWidth="1"/>
    <col min="10" max="10" width="17.8515625" style="6" customWidth="1"/>
    <col min="11" max="11" width="11.28125" style="6" bestFit="1" customWidth="1"/>
    <col min="12" max="17" width="9.140625" style="6" customWidth="1"/>
    <col min="18" max="16384" width="9.140625" style="36" customWidth="1"/>
  </cols>
  <sheetData>
    <row r="1" spans="1:10" ht="25.5" customHeight="1">
      <c r="A1" s="115" t="s">
        <v>3</v>
      </c>
      <c r="B1" s="116"/>
      <c r="C1" s="116"/>
      <c r="D1" s="116"/>
      <c r="E1" s="116"/>
      <c r="F1" s="41"/>
      <c r="G1" s="41"/>
      <c r="H1" s="41"/>
      <c r="I1" s="41"/>
      <c r="J1" s="79"/>
    </row>
    <row r="2" spans="1:10" ht="15.75" customHeight="1">
      <c r="A2" s="130"/>
      <c r="B2" s="131"/>
      <c r="C2" s="131"/>
      <c r="D2" s="131"/>
      <c r="E2" s="131"/>
      <c r="F2" s="41"/>
      <c r="G2" s="41"/>
      <c r="H2" s="41"/>
      <c r="I2" s="41"/>
      <c r="J2" s="79"/>
    </row>
    <row r="3" spans="1:10" ht="22.5" customHeight="1">
      <c r="A3" s="16"/>
      <c r="B3" s="33" t="s">
        <v>24</v>
      </c>
      <c r="C3" s="127"/>
      <c r="D3" s="128"/>
      <c r="E3" s="129"/>
      <c r="F3" s="41"/>
      <c r="G3" s="41"/>
      <c r="H3" s="41"/>
      <c r="I3" s="41"/>
      <c r="J3" s="79"/>
    </row>
    <row r="4" spans="1:15" ht="34.5" customHeight="1">
      <c r="A4" s="27"/>
      <c r="B4" s="137" t="s">
        <v>59</v>
      </c>
      <c r="C4" s="138"/>
      <c r="D4" s="138"/>
      <c r="E4" s="138"/>
      <c r="F4" s="42"/>
      <c r="G4" s="42"/>
      <c r="H4" s="42"/>
      <c r="I4" s="42"/>
      <c r="J4" s="80"/>
      <c r="K4" s="135"/>
      <c r="L4" s="136"/>
      <c r="M4" s="136"/>
      <c r="N4" s="136"/>
      <c r="O4" s="136"/>
    </row>
    <row r="5" spans="1:17" s="5" customFormat="1" ht="13.5" customHeight="1">
      <c r="A5" s="125" t="s">
        <v>29</v>
      </c>
      <c r="B5" s="126"/>
      <c r="C5" s="126"/>
      <c r="D5" s="126"/>
      <c r="E5" s="126"/>
      <c r="F5" s="42"/>
      <c r="G5" s="42"/>
      <c r="H5" s="42"/>
      <c r="I5" s="42"/>
      <c r="J5" s="81"/>
      <c r="K5" s="6"/>
      <c r="L5" s="6"/>
      <c r="M5" s="6"/>
      <c r="N5" s="6"/>
      <c r="O5" s="6"/>
      <c r="P5" s="6"/>
      <c r="Q5" s="6"/>
    </row>
    <row r="6" spans="1:10" ht="24.75" customHeight="1">
      <c r="A6" s="123">
        <v>1</v>
      </c>
      <c r="B6" s="149" t="s">
        <v>41</v>
      </c>
      <c r="C6" s="66" t="s">
        <v>49</v>
      </c>
      <c r="D6" s="65" t="s">
        <v>50</v>
      </c>
      <c r="E6" s="58" t="s">
        <v>11</v>
      </c>
      <c r="F6" s="43"/>
      <c r="G6" s="43"/>
      <c r="H6" s="43"/>
      <c r="I6" s="43"/>
      <c r="J6" s="82"/>
    </row>
    <row r="7" spans="1:10" ht="35.25" customHeight="1">
      <c r="A7" s="124"/>
      <c r="B7" s="148"/>
      <c r="C7" s="72"/>
      <c r="D7" s="57" t="s">
        <v>30</v>
      </c>
      <c r="E7" s="101"/>
      <c r="F7" s="44"/>
      <c r="G7" s="44"/>
      <c r="H7" s="44"/>
      <c r="I7" s="44"/>
      <c r="J7" s="82"/>
    </row>
    <row r="8" spans="1:10" ht="37.5" customHeight="1">
      <c r="A8" s="59">
        <v>2</v>
      </c>
      <c r="B8" s="4" t="s">
        <v>42</v>
      </c>
      <c r="C8" s="73"/>
      <c r="D8" s="57" t="s">
        <v>33</v>
      </c>
      <c r="E8" s="102"/>
      <c r="F8" s="44"/>
      <c r="G8" s="44"/>
      <c r="H8" s="44"/>
      <c r="I8" s="44"/>
      <c r="J8" s="82"/>
    </row>
    <row r="9" spans="1:10" ht="35.25" customHeight="1">
      <c r="A9" s="59">
        <v>3</v>
      </c>
      <c r="B9" s="4" t="s">
        <v>34</v>
      </c>
      <c r="C9" s="73"/>
      <c r="D9" s="57" t="s">
        <v>31</v>
      </c>
      <c r="E9" s="102"/>
      <c r="F9" s="44"/>
      <c r="G9" s="44"/>
      <c r="H9" s="44"/>
      <c r="I9" s="44"/>
      <c r="J9" s="82"/>
    </row>
    <row r="10" spans="1:10" ht="35.25" customHeight="1">
      <c r="A10" s="59">
        <v>4</v>
      </c>
      <c r="B10" s="4" t="s">
        <v>35</v>
      </c>
      <c r="C10" s="73"/>
      <c r="D10" s="57" t="s">
        <v>32</v>
      </c>
      <c r="E10" s="102"/>
      <c r="F10" s="44"/>
      <c r="G10" s="44"/>
      <c r="H10" s="44"/>
      <c r="I10" s="44"/>
      <c r="J10" s="82"/>
    </row>
    <row r="11" spans="1:10" ht="35.25" customHeight="1">
      <c r="A11" s="59">
        <v>5</v>
      </c>
      <c r="B11" s="4" t="s">
        <v>36</v>
      </c>
      <c r="C11" s="113"/>
      <c r="D11" s="57" t="s">
        <v>32</v>
      </c>
      <c r="E11" s="103"/>
      <c r="F11" s="44"/>
      <c r="G11" s="44"/>
      <c r="H11" s="44"/>
      <c r="I11" s="44"/>
      <c r="J11" s="82"/>
    </row>
    <row r="12" spans="1:10" ht="36.75" customHeight="1">
      <c r="A12" s="59">
        <v>6</v>
      </c>
      <c r="B12" s="4" t="s">
        <v>37</v>
      </c>
      <c r="C12" s="73"/>
      <c r="D12" s="57" t="s">
        <v>38</v>
      </c>
      <c r="E12" s="102"/>
      <c r="F12" s="44"/>
      <c r="G12" s="44"/>
      <c r="H12" s="44"/>
      <c r="I12" s="44"/>
      <c r="J12" s="82"/>
    </row>
    <row r="13" spans="1:10" ht="36.75" customHeight="1">
      <c r="A13" s="59">
        <v>7</v>
      </c>
      <c r="B13" s="4" t="s">
        <v>43</v>
      </c>
      <c r="C13" s="73"/>
      <c r="D13" s="57" t="s">
        <v>44</v>
      </c>
      <c r="E13" s="102"/>
      <c r="F13" s="44"/>
      <c r="G13" s="44"/>
      <c r="H13" s="44"/>
      <c r="I13" s="44"/>
      <c r="J13" s="82"/>
    </row>
    <row r="14" spans="1:10" ht="35.25" customHeight="1">
      <c r="A14" s="59" t="s">
        <v>40</v>
      </c>
      <c r="B14" s="4" t="s">
        <v>39</v>
      </c>
      <c r="C14" s="114"/>
      <c r="D14" s="71"/>
      <c r="E14" s="104"/>
      <c r="F14" s="44"/>
      <c r="G14" s="44"/>
      <c r="H14" s="44"/>
      <c r="I14" s="44"/>
      <c r="J14" s="82"/>
    </row>
    <row r="15" spans="1:12" ht="32.25" customHeight="1">
      <c r="A15" s="38"/>
      <c r="B15" s="68" t="s">
        <v>53</v>
      </c>
      <c r="C15" s="74">
        <f>SUM(C7:C14)</f>
        <v>0</v>
      </c>
      <c r="D15" s="54" t="s">
        <v>52</v>
      </c>
      <c r="E15" s="105">
        <f>E7+E8+E9+E10+E12+E13</f>
        <v>0</v>
      </c>
      <c r="F15" s="44"/>
      <c r="G15" s="44"/>
      <c r="H15" s="44"/>
      <c r="I15" s="44"/>
      <c r="J15" s="82"/>
      <c r="K15" s="6" t="s">
        <v>4</v>
      </c>
      <c r="L15" s="6" t="s">
        <v>5</v>
      </c>
    </row>
    <row r="16" spans="1:17" s="5" customFormat="1" ht="13.5" customHeight="1">
      <c r="A16" s="133" t="s">
        <v>48</v>
      </c>
      <c r="B16" s="134"/>
      <c r="C16" s="134"/>
      <c r="D16" s="132" t="s">
        <v>28</v>
      </c>
      <c r="E16" s="132"/>
      <c r="F16" s="42"/>
      <c r="G16" s="42"/>
      <c r="H16" s="42"/>
      <c r="I16" s="42"/>
      <c r="J16" s="6" t="s">
        <v>25</v>
      </c>
      <c r="K16" s="6">
        <v>1</v>
      </c>
      <c r="L16" s="6">
        <v>1</v>
      </c>
      <c r="M16" s="6"/>
      <c r="N16" s="6"/>
      <c r="O16" s="6"/>
      <c r="P16" s="6"/>
      <c r="Q16" s="6"/>
    </row>
    <row r="17" spans="1:12" ht="27.75" customHeight="1">
      <c r="A17" s="37"/>
      <c r="B17" s="121" t="s">
        <v>58</v>
      </c>
      <c r="C17" s="122"/>
      <c r="D17" s="14" t="s">
        <v>0</v>
      </c>
      <c r="E17" s="15" t="s">
        <v>1</v>
      </c>
      <c r="F17" s="45"/>
      <c r="G17" s="45"/>
      <c r="H17" s="45"/>
      <c r="I17" s="45"/>
      <c r="J17" s="6" t="s">
        <v>26</v>
      </c>
      <c r="K17" s="6">
        <v>5</v>
      </c>
      <c r="L17" s="6">
        <v>5</v>
      </c>
    </row>
    <row r="18" spans="1:12" ht="30" customHeight="1">
      <c r="A18" s="64">
        <v>1</v>
      </c>
      <c r="B18" s="117" t="s">
        <v>15</v>
      </c>
      <c r="C18" s="118"/>
      <c r="D18" s="23"/>
      <c r="E18" s="23"/>
      <c r="F18" s="45"/>
      <c r="G18" s="45"/>
      <c r="H18" s="45"/>
      <c r="I18" s="45"/>
      <c r="J18" s="6" t="s">
        <v>27</v>
      </c>
      <c r="K18" s="6">
        <v>1</v>
      </c>
      <c r="L18" s="6">
        <v>1</v>
      </c>
    </row>
    <row r="19" spans="1:9" ht="30" customHeight="1">
      <c r="A19" s="64">
        <v>2</v>
      </c>
      <c r="B19" s="119" t="s">
        <v>16</v>
      </c>
      <c r="C19" s="120"/>
      <c r="D19" s="23"/>
      <c r="E19" s="23"/>
      <c r="F19" s="45"/>
      <c r="G19" s="45"/>
      <c r="H19" s="45"/>
      <c r="I19" s="45"/>
    </row>
    <row r="20" spans="1:16" ht="30" customHeight="1">
      <c r="A20" s="64">
        <v>3</v>
      </c>
      <c r="B20" s="119" t="s">
        <v>17</v>
      </c>
      <c r="C20" s="120"/>
      <c r="D20" s="23"/>
      <c r="E20" s="23"/>
      <c r="F20" s="45"/>
      <c r="G20" s="45"/>
      <c r="H20" s="45"/>
      <c r="I20" s="45"/>
      <c r="K20" s="6" t="s">
        <v>4</v>
      </c>
      <c r="L20" s="6" t="s">
        <v>5</v>
      </c>
      <c r="O20" s="6" t="s">
        <v>4</v>
      </c>
      <c r="P20" s="6" t="s">
        <v>5</v>
      </c>
    </row>
    <row r="21" spans="1:16" ht="30" customHeight="1">
      <c r="A21" s="64">
        <v>4</v>
      </c>
      <c r="B21" s="150" t="s">
        <v>18</v>
      </c>
      <c r="C21" s="151"/>
      <c r="D21" s="70">
        <v>41</v>
      </c>
      <c r="E21" s="70">
        <v>41</v>
      </c>
      <c r="F21" s="45"/>
      <c r="G21" s="45"/>
      <c r="H21" s="45"/>
      <c r="I21" s="45"/>
      <c r="J21" s="6" t="s">
        <v>6</v>
      </c>
      <c r="K21" s="6">
        <v>3</v>
      </c>
      <c r="L21" s="6">
        <v>1</v>
      </c>
      <c r="N21" s="6" t="s">
        <v>6</v>
      </c>
      <c r="O21" s="6">
        <v>1</v>
      </c>
      <c r="P21" s="6">
        <v>1</v>
      </c>
    </row>
    <row r="22" spans="1:16" ht="26.25" customHeight="1">
      <c r="A22" s="76"/>
      <c r="B22" s="140" t="s">
        <v>51</v>
      </c>
      <c r="C22" s="141"/>
      <c r="D22" s="17">
        <f>((D18*K21*K24)+(D19*K21*K24)+(D20*K22*K21*K24)+(D21*K23*K21*K24))+((D18*O21*O24)+(D19*O21*O24)+(D20*O22*O21*O24)+(D21*O23*O21*O24))</f>
        <v>451</v>
      </c>
      <c r="E22" s="17">
        <f>((E18*L21*L24)+(E19*L21*L24)+(E20*L22*L21*L24)+(E21*L23*L21*L24))+((E18*P21*P24)+(E19*P21*P24)+(E20*P22*P21*P24)+(E21*P23*P21*P24))</f>
        <v>287</v>
      </c>
      <c r="F22" s="45"/>
      <c r="G22" s="45"/>
      <c r="H22" s="45"/>
      <c r="I22" s="45"/>
      <c r="J22" s="6" t="s">
        <v>7</v>
      </c>
      <c r="K22" s="6">
        <v>0</v>
      </c>
      <c r="L22" s="6">
        <v>0</v>
      </c>
      <c r="N22" s="6" t="s">
        <v>7</v>
      </c>
      <c r="O22" s="6">
        <v>4</v>
      </c>
      <c r="P22" s="6">
        <v>4</v>
      </c>
    </row>
    <row r="23" spans="1:16" ht="30.75" customHeight="1">
      <c r="A23" s="76"/>
      <c r="B23" s="146" t="s">
        <v>60</v>
      </c>
      <c r="C23" s="147"/>
      <c r="D23" s="147"/>
      <c r="E23" s="147"/>
      <c r="F23" s="45"/>
      <c r="G23" s="45"/>
      <c r="H23" s="45"/>
      <c r="I23" s="45"/>
      <c r="J23" s="6" t="s">
        <v>8</v>
      </c>
      <c r="K23" s="6">
        <v>1</v>
      </c>
      <c r="L23" s="6">
        <v>1</v>
      </c>
      <c r="N23" s="6" t="s">
        <v>8</v>
      </c>
      <c r="O23" s="6">
        <v>5</v>
      </c>
      <c r="P23" s="6">
        <v>5</v>
      </c>
    </row>
    <row r="24" spans="1:17" s="5" customFormat="1" ht="13.5" customHeight="1">
      <c r="A24" s="125" t="s">
        <v>56</v>
      </c>
      <c r="B24" s="148"/>
      <c r="C24" s="148"/>
      <c r="D24" s="148"/>
      <c r="E24" s="148"/>
      <c r="F24" s="42"/>
      <c r="G24" s="42"/>
      <c r="H24" s="42"/>
      <c r="I24" s="42"/>
      <c r="J24" s="6" t="s">
        <v>9</v>
      </c>
      <c r="K24" s="6">
        <v>2</v>
      </c>
      <c r="L24" s="6">
        <v>2</v>
      </c>
      <c r="M24" s="6"/>
      <c r="N24" s="6" t="s">
        <v>9</v>
      </c>
      <c r="O24" s="6">
        <v>1</v>
      </c>
      <c r="P24" s="6">
        <v>1</v>
      </c>
      <c r="Q24" s="6"/>
    </row>
    <row r="25" spans="1:9" ht="24" customHeight="1">
      <c r="A25" s="53"/>
      <c r="B25" s="35"/>
      <c r="C25" s="109" t="s">
        <v>14</v>
      </c>
      <c r="D25" s="110" t="s">
        <v>12</v>
      </c>
      <c r="E25" s="111" t="s">
        <v>13</v>
      </c>
      <c r="F25" s="45"/>
      <c r="G25" s="45"/>
      <c r="H25" s="45"/>
      <c r="I25" s="45"/>
    </row>
    <row r="26" spans="1:9" ht="30" customHeight="1">
      <c r="A26" s="53">
        <v>1</v>
      </c>
      <c r="B26" s="56" t="s">
        <v>55</v>
      </c>
      <c r="C26" s="112"/>
      <c r="D26" s="112"/>
      <c r="E26" s="112"/>
      <c r="F26" s="45"/>
      <c r="G26" s="45"/>
      <c r="H26" s="45"/>
      <c r="I26" s="45"/>
    </row>
    <row r="27" spans="1:11" ht="30" customHeight="1">
      <c r="A27" s="53">
        <v>2</v>
      </c>
      <c r="B27" s="56" t="s">
        <v>19</v>
      </c>
      <c r="C27" s="72"/>
      <c r="D27" s="72"/>
      <c r="E27" s="72"/>
      <c r="F27" s="45"/>
      <c r="G27" s="45"/>
      <c r="H27" s="45"/>
      <c r="I27" s="45"/>
      <c r="J27" s="6" t="s">
        <v>23</v>
      </c>
      <c r="K27" s="83" t="e">
        <f>E31*E32</f>
        <v>#DIV/0!</v>
      </c>
    </row>
    <row r="28" spans="1:9" ht="30" customHeight="1">
      <c r="A28" s="77">
        <v>3</v>
      </c>
      <c r="B28" s="78" t="s">
        <v>20</v>
      </c>
      <c r="C28" s="75"/>
      <c r="D28" s="75"/>
      <c r="E28" s="75"/>
      <c r="F28" s="45"/>
      <c r="G28" s="45"/>
      <c r="H28" s="45"/>
      <c r="I28" s="45"/>
    </row>
    <row r="29" spans="1:9" ht="27" customHeight="1">
      <c r="A29" s="67"/>
      <c r="B29" s="146" t="s">
        <v>57</v>
      </c>
      <c r="C29" s="147"/>
      <c r="D29" s="147"/>
      <c r="E29" s="147"/>
      <c r="F29" s="45"/>
      <c r="G29" s="45"/>
      <c r="H29" s="45"/>
      <c r="I29" s="45"/>
    </row>
    <row r="30" spans="1:9" ht="13.5" customHeight="1">
      <c r="A30" s="126"/>
      <c r="B30" s="126"/>
      <c r="C30" s="126"/>
      <c r="D30" s="126"/>
      <c r="E30" s="126"/>
      <c r="F30" s="45"/>
      <c r="G30" s="45"/>
      <c r="H30" s="45"/>
      <c r="I30" s="45"/>
    </row>
    <row r="31" spans="1:10" ht="31.5" customHeight="1">
      <c r="A31" s="139" t="s">
        <v>54</v>
      </c>
      <c r="B31" s="28" t="s">
        <v>45</v>
      </c>
      <c r="C31" s="106">
        <f>E15</f>
        <v>0</v>
      </c>
      <c r="D31" s="60" t="s">
        <v>21</v>
      </c>
      <c r="E31" s="61" t="e">
        <f>AVERAGE(C28:E28)</f>
        <v>#DIV/0!</v>
      </c>
      <c r="F31" s="46"/>
      <c r="G31" s="46"/>
      <c r="H31" s="46"/>
      <c r="I31" s="46"/>
      <c r="J31" s="84"/>
    </row>
    <row r="32" spans="1:17" ht="31.5" customHeight="1">
      <c r="A32" s="139"/>
      <c r="B32" s="24" t="s">
        <v>46</v>
      </c>
      <c r="C32" s="107">
        <f>E11+E13+E14</f>
        <v>0</v>
      </c>
      <c r="D32" s="62" t="s">
        <v>22</v>
      </c>
      <c r="E32" s="63">
        <v>50</v>
      </c>
      <c r="F32" s="55"/>
      <c r="G32" s="55"/>
      <c r="H32" s="55"/>
      <c r="I32" s="55"/>
      <c r="J32" s="85"/>
      <c r="Q32" s="6" t="s">
        <v>2</v>
      </c>
    </row>
    <row r="33" spans="1:10" ht="31.5" customHeight="1">
      <c r="A33" s="139"/>
      <c r="B33" s="34" t="s">
        <v>47</v>
      </c>
      <c r="C33" s="108">
        <f>D22+E22</f>
        <v>738</v>
      </c>
      <c r="D33" s="142" t="s">
        <v>10</v>
      </c>
      <c r="E33" s="144" t="e">
        <f>C31+C32+K27</f>
        <v>#DIV/0!</v>
      </c>
      <c r="F33" s="47"/>
      <c r="G33" s="47"/>
      <c r="H33" s="47"/>
      <c r="I33" s="47"/>
      <c r="J33" s="85"/>
    </row>
    <row r="34" spans="1:10" ht="16.5" customHeight="1">
      <c r="A34" s="18"/>
      <c r="B34" s="31"/>
      <c r="C34" s="32"/>
      <c r="D34" s="143"/>
      <c r="E34" s="145"/>
      <c r="F34" s="48"/>
      <c r="G34" s="48"/>
      <c r="H34" s="48"/>
      <c r="I34" s="48"/>
      <c r="J34" s="85"/>
    </row>
    <row r="35" spans="1:10" ht="12" customHeight="1">
      <c r="A35" s="18"/>
      <c r="B35" s="18"/>
      <c r="C35" s="3"/>
      <c r="D35" s="29"/>
      <c r="E35" s="30"/>
      <c r="F35" s="48"/>
      <c r="G35" s="48"/>
      <c r="H35" s="48"/>
      <c r="I35" s="48"/>
      <c r="J35" s="85"/>
    </row>
    <row r="36" spans="1:10" ht="19.5" customHeight="1">
      <c r="A36" s="18"/>
      <c r="B36" s="18"/>
      <c r="C36" s="3"/>
      <c r="D36" s="27"/>
      <c r="E36" s="20"/>
      <c r="F36" s="48"/>
      <c r="G36" s="48"/>
      <c r="H36" s="48"/>
      <c r="I36" s="48"/>
      <c r="J36" s="85"/>
    </row>
    <row r="37" spans="1:10" ht="19.5" customHeight="1">
      <c r="A37" s="18"/>
      <c r="B37" s="25"/>
      <c r="C37" s="3"/>
      <c r="D37" s="19"/>
      <c r="E37" s="20"/>
      <c r="F37" s="48"/>
      <c r="G37" s="48"/>
      <c r="H37" s="48"/>
      <c r="I37" s="48"/>
      <c r="J37" s="85"/>
    </row>
    <row r="38" spans="1:10" ht="19.5" customHeight="1">
      <c r="A38" s="18"/>
      <c r="B38" s="18"/>
      <c r="C38" s="3"/>
      <c r="D38" s="19"/>
      <c r="E38" s="20"/>
      <c r="F38" s="48"/>
      <c r="G38" s="48"/>
      <c r="H38" s="48"/>
      <c r="I38" s="48"/>
      <c r="J38" s="85"/>
    </row>
    <row r="39" spans="1:10" ht="19.5" customHeight="1">
      <c r="A39" s="18"/>
      <c r="B39" s="18"/>
      <c r="C39" s="3"/>
      <c r="D39" s="19"/>
      <c r="E39" s="20"/>
      <c r="F39" s="48"/>
      <c r="G39" s="48"/>
      <c r="H39" s="48"/>
      <c r="I39" s="48"/>
      <c r="J39" s="85"/>
    </row>
    <row r="40" spans="1:10" ht="19.5" customHeight="1">
      <c r="A40" s="18"/>
      <c r="B40" s="21"/>
      <c r="C40" s="3"/>
      <c r="D40" s="19"/>
      <c r="E40" s="22"/>
      <c r="F40" s="48"/>
      <c r="G40" s="48"/>
      <c r="H40" s="48"/>
      <c r="I40" s="48"/>
      <c r="J40" s="85"/>
    </row>
    <row r="41" spans="1:10" ht="19.5" customHeight="1">
      <c r="A41" s="27"/>
      <c r="B41" s="91"/>
      <c r="C41" s="91"/>
      <c r="D41" s="19"/>
      <c r="E41" s="26"/>
      <c r="F41" s="92"/>
      <c r="G41" s="92"/>
      <c r="H41" s="92"/>
      <c r="I41" s="92"/>
      <c r="J41" s="85"/>
    </row>
    <row r="42" spans="1:10" ht="27.75" customHeight="1">
      <c r="A42" s="27"/>
      <c r="B42" s="91"/>
      <c r="C42" s="91"/>
      <c r="D42" s="19"/>
      <c r="E42" s="93"/>
      <c r="F42" s="92"/>
      <c r="G42" s="92"/>
      <c r="H42" s="92"/>
      <c r="I42" s="92"/>
      <c r="J42" s="85"/>
    </row>
    <row r="43" spans="1:10" ht="27.75" customHeight="1">
      <c r="A43" s="76"/>
      <c r="B43" s="69"/>
      <c r="C43" s="69"/>
      <c r="D43" s="19"/>
      <c r="E43" s="93"/>
      <c r="F43" s="92"/>
      <c r="G43" s="92"/>
      <c r="H43" s="92"/>
      <c r="I43" s="92"/>
      <c r="J43" s="85"/>
    </row>
    <row r="44" spans="1:14" ht="27.75" customHeight="1">
      <c r="A44" s="76"/>
      <c r="B44" s="94"/>
      <c r="C44" s="94"/>
      <c r="D44" s="95"/>
      <c r="E44" s="96"/>
      <c r="F44" s="92"/>
      <c r="G44" s="92"/>
      <c r="H44" s="92"/>
      <c r="I44" s="92"/>
      <c r="J44" s="85"/>
      <c r="K44" s="86"/>
      <c r="L44" s="86"/>
      <c r="M44" s="86"/>
      <c r="N44" s="86"/>
    </row>
    <row r="45" spans="1:14" ht="27.75" customHeight="1">
      <c r="A45" s="76"/>
      <c r="B45" s="94"/>
      <c r="C45" s="94"/>
      <c r="D45" s="95"/>
      <c r="E45" s="96"/>
      <c r="F45" s="97"/>
      <c r="G45" s="97"/>
      <c r="H45" s="97"/>
      <c r="I45" s="97"/>
      <c r="J45" s="87"/>
      <c r="K45" s="86"/>
      <c r="L45" s="86"/>
      <c r="M45" s="86"/>
      <c r="N45" s="86"/>
    </row>
    <row r="46" spans="1:14" ht="27.75" customHeight="1">
      <c r="A46" s="76"/>
      <c r="B46" s="94"/>
      <c r="C46" s="94"/>
      <c r="D46" s="95"/>
      <c r="E46" s="98"/>
      <c r="F46" s="97"/>
      <c r="G46" s="97"/>
      <c r="H46" s="97"/>
      <c r="I46" s="97"/>
      <c r="J46" s="87"/>
      <c r="K46" s="86"/>
      <c r="L46" s="86"/>
      <c r="M46" s="86"/>
      <c r="N46" s="86"/>
    </row>
    <row r="47" spans="1:14" ht="27.75" customHeight="1">
      <c r="A47" s="76"/>
      <c r="B47" s="94"/>
      <c r="C47" s="94"/>
      <c r="D47" s="95"/>
      <c r="E47" s="98"/>
      <c r="F47" s="99"/>
      <c r="G47" s="99"/>
      <c r="H47" s="99"/>
      <c r="I47" s="99"/>
      <c r="J47" s="87"/>
      <c r="K47" s="86"/>
      <c r="L47" s="86"/>
      <c r="M47" s="86"/>
      <c r="N47" s="86"/>
    </row>
    <row r="48" spans="1:14" ht="27.75" customHeight="1">
      <c r="A48" s="76"/>
      <c r="B48" s="94"/>
      <c r="C48" s="94"/>
      <c r="D48" s="95"/>
      <c r="E48" s="96"/>
      <c r="F48" s="100"/>
      <c r="G48" s="100"/>
      <c r="H48" s="100"/>
      <c r="I48" s="100"/>
      <c r="J48" s="86"/>
      <c r="K48" s="86"/>
      <c r="L48" s="86"/>
      <c r="M48" s="86"/>
      <c r="N48" s="86"/>
    </row>
    <row r="49" spans="1:14" ht="27.75" customHeight="1">
      <c r="A49" s="1"/>
      <c r="B49" s="2"/>
      <c r="C49" s="2"/>
      <c r="D49" s="7"/>
      <c r="E49" s="8"/>
      <c r="F49" s="40"/>
      <c r="G49" s="40"/>
      <c r="H49" s="40"/>
      <c r="I49" s="40"/>
      <c r="J49" s="86"/>
      <c r="K49" s="86"/>
      <c r="L49" s="86"/>
      <c r="M49" s="86"/>
      <c r="N49" s="86"/>
    </row>
    <row r="50" spans="1:14" ht="27.75" customHeight="1">
      <c r="A50" s="1"/>
      <c r="B50" s="2"/>
      <c r="C50" s="2"/>
      <c r="D50" s="1"/>
      <c r="E50" s="1"/>
      <c r="F50" s="50"/>
      <c r="G50" s="50"/>
      <c r="H50" s="50"/>
      <c r="I50" s="50"/>
      <c r="J50" s="86"/>
      <c r="K50" s="86"/>
      <c r="L50" s="86"/>
      <c r="M50" s="86"/>
      <c r="N50" s="86"/>
    </row>
    <row r="51" spans="1:14" ht="27.75" customHeight="1">
      <c r="A51" s="1"/>
      <c r="B51" s="2"/>
      <c r="C51" s="2"/>
      <c r="D51" s="1"/>
      <c r="E51" s="1"/>
      <c r="F51" s="50"/>
      <c r="G51" s="50"/>
      <c r="H51" s="50"/>
      <c r="I51" s="50"/>
      <c r="J51" s="86"/>
      <c r="K51" s="86"/>
      <c r="L51" s="86"/>
      <c r="M51" s="86"/>
      <c r="N51" s="86"/>
    </row>
    <row r="52" spans="1:14" ht="27.75" customHeight="1">
      <c r="A52" s="13"/>
      <c r="B52" s="12"/>
      <c r="C52" s="12"/>
      <c r="D52" s="12"/>
      <c r="E52" s="1"/>
      <c r="F52" s="40"/>
      <c r="G52" s="40"/>
      <c r="H52" s="40"/>
      <c r="I52" s="40"/>
      <c r="J52" s="86"/>
      <c r="K52" s="86"/>
      <c r="L52" s="86"/>
      <c r="M52" s="86"/>
      <c r="N52" s="86"/>
    </row>
    <row r="53" spans="1:17" s="1" customFormat="1" ht="27.75" customHeight="1">
      <c r="A53" s="9"/>
      <c r="B53" s="2"/>
      <c r="C53" s="2"/>
      <c r="E53" s="8"/>
      <c r="F53" s="40"/>
      <c r="G53" s="40"/>
      <c r="H53" s="40"/>
      <c r="I53" s="40"/>
      <c r="J53" s="86"/>
      <c r="K53" s="86"/>
      <c r="L53" s="86"/>
      <c r="M53" s="86"/>
      <c r="N53" s="86"/>
      <c r="O53" s="86"/>
      <c r="P53" s="86"/>
      <c r="Q53" s="86"/>
    </row>
    <row r="54" spans="2:17" s="1" customFormat="1" ht="27.75" customHeight="1">
      <c r="B54" s="2"/>
      <c r="C54" s="2"/>
      <c r="E54" s="10"/>
      <c r="F54" s="49"/>
      <c r="G54" s="49"/>
      <c r="H54" s="49"/>
      <c r="I54" s="49"/>
      <c r="J54" s="88"/>
      <c r="K54" s="86"/>
      <c r="L54" s="86"/>
      <c r="M54" s="86"/>
      <c r="N54" s="86"/>
      <c r="O54" s="86"/>
      <c r="P54" s="86"/>
      <c r="Q54" s="86"/>
    </row>
    <row r="55" spans="2:17" s="1" customFormat="1" ht="27.75" customHeight="1">
      <c r="B55" s="2"/>
      <c r="C55" s="2"/>
      <c r="E55" s="11"/>
      <c r="F55" s="51"/>
      <c r="G55" s="51"/>
      <c r="H55" s="51"/>
      <c r="I55" s="51"/>
      <c r="J55" s="89"/>
      <c r="K55" s="86"/>
      <c r="L55" s="86"/>
      <c r="M55" s="86"/>
      <c r="N55" s="86"/>
      <c r="O55" s="86"/>
      <c r="P55" s="86"/>
      <c r="Q55" s="86"/>
    </row>
    <row r="56" spans="2:17" s="1" customFormat="1" ht="27.75" customHeight="1">
      <c r="B56" s="2"/>
      <c r="C56" s="2"/>
      <c r="D56" s="2"/>
      <c r="E56" s="8"/>
      <c r="F56" s="52"/>
      <c r="G56" s="52"/>
      <c r="H56" s="52"/>
      <c r="I56" s="52"/>
      <c r="J56" s="86"/>
      <c r="K56" s="86"/>
      <c r="L56" s="86"/>
      <c r="M56" s="86"/>
      <c r="N56" s="86"/>
      <c r="O56" s="86"/>
      <c r="P56" s="86"/>
      <c r="Q56" s="86"/>
    </row>
    <row r="57" spans="2:17" s="1" customFormat="1" ht="27.75" customHeight="1">
      <c r="B57" s="2"/>
      <c r="C57" s="2"/>
      <c r="F57" s="49"/>
      <c r="G57" s="49"/>
      <c r="H57" s="49"/>
      <c r="I57" s="49"/>
      <c r="J57" s="90"/>
      <c r="K57" s="86"/>
      <c r="L57" s="86"/>
      <c r="M57" s="86"/>
      <c r="N57" s="86"/>
      <c r="O57" s="86"/>
      <c r="P57" s="86"/>
      <c r="Q57" s="86"/>
    </row>
    <row r="58" spans="2:17" s="1" customFormat="1" ht="20.25" customHeight="1">
      <c r="B58" s="2"/>
      <c r="C58" s="2"/>
      <c r="F58" s="40"/>
      <c r="G58" s="40"/>
      <c r="H58" s="40"/>
      <c r="I58" s="40"/>
      <c r="J58" s="86"/>
      <c r="K58" s="86"/>
      <c r="L58" s="86"/>
      <c r="M58" s="86"/>
      <c r="N58" s="86"/>
      <c r="O58" s="86"/>
      <c r="P58" s="86"/>
      <c r="Q58" s="86"/>
    </row>
    <row r="59" spans="2:17" s="1" customFormat="1" ht="20.25" customHeight="1">
      <c r="B59" s="2"/>
      <c r="C59" s="2"/>
      <c r="F59" s="40"/>
      <c r="G59" s="40"/>
      <c r="H59" s="40"/>
      <c r="I59" s="40"/>
      <c r="J59" s="86"/>
      <c r="K59" s="86"/>
      <c r="L59" s="86"/>
      <c r="M59" s="86"/>
      <c r="N59" s="86"/>
      <c r="O59" s="86"/>
      <c r="P59" s="86"/>
      <c r="Q59" s="86"/>
    </row>
    <row r="60" spans="2:17" s="1" customFormat="1" ht="20.25" customHeight="1">
      <c r="B60" s="2"/>
      <c r="C60" s="2"/>
      <c r="F60" s="40"/>
      <c r="G60" s="40"/>
      <c r="H60" s="40"/>
      <c r="I60" s="40"/>
      <c r="J60" s="86"/>
      <c r="K60" s="86"/>
      <c r="L60" s="86"/>
      <c r="M60" s="86"/>
      <c r="N60" s="86"/>
      <c r="O60" s="86"/>
      <c r="P60" s="86"/>
      <c r="Q60" s="86"/>
    </row>
    <row r="61" spans="2:17" s="1" customFormat="1" ht="20.25" customHeight="1">
      <c r="B61" s="2"/>
      <c r="C61" s="2"/>
      <c r="F61" s="40"/>
      <c r="G61" s="40"/>
      <c r="H61" s="40"/>
      <c r="I61" s="40"/>
      <c r="J61" s="86"/>
      <c r="K61" s="86"/>
      <c r="L61" s="86"/>
      <c r="M61" s="86"/>
      <c r="N61" s="86"/>
      <c r="O61" s="86"/>
      <c r="P61" s="86"/>
      <c r="Q61" s="86"/>
    </row>
    <row r="62" spans="2:17" s="1" customFormat="1" ht="20.25" customHeight="1">
      <c r="B62" s="2"/>
      <c r="C62" s="2"/>
      <c r="F62" s="40"/>
      <c r="G62" s="40"/>
      <c r="H62" s="40"/>
      <c r="I62" s="40"/>
      <c r="J62" s="86"/>
      <c r="K62" s="86"/>
      <c r="L62" s="86"/>
      <c r="M62" s="86"/>
      <c r="N62" s="86"/>
      <c r="O62" s="86"/>
      <c r="P62" s="86"/>
      <c r="Q62" s="86"/>
    </row>
    <row r="63" spans="1:17" s="1" customFormat="1" ht="20.25" customHeight="1">
      <c r="A63" s="36"/>
      <c r="B63" s="4"/>
      <c r="C63" s="4"/>
      <c r="D63" s="36"/>
      <c r="E63" s="36"/>
      <c r="F63" s="40"/>
      <c r="G63" s="40"/>
      <c r="H63" s="40"/>
      <c r="I63" s="40"/>
      <c r="J63" s="86"/>
      <c r="K63" s="86"/>
      <c r="L63" s="86"/>
      <c r="M63" s="86"/>
      <c r="N63" s="86"/>
      <c r="O63" s="86"/>
      <c r="P63" s="86"/>
      <c r="Q63" s="86"/>
    </row>
  </sheetData>
  <sheetProtection password="CF3B" sheet="1" objects="1" scenarios="1"/>
  <mergeCells count="23">
    <mergeCell ref="B20:C20"/>
    <mergeCell ref="B6:B7"/>
    <mergeCell ref="B21:C21"/>
    <mergeCell ref="K4:O4"/>
    <mergeCell ref="B4:E4"/>
    <mergeCell ref="A30:E30"/>
    <mergeCell ref="A31:A33"/>
    <mergeCell ref="B22:C22"/>
    <mergeCell ref="D33:D34"/>
    <mergeCell ref="E33:E34"/>
    <mergeCell ref="B23:E23"/>
    <mergeCell ref="B29:E29"/>
    <mergeCell ref="A24:E24"/>
    <mergeCell ref="A1:E1"/>
    <mergeCell ref="B18:C18"/>
    <mergeCell ref="B19:C19"/>
    <mergeCell ref="B17:C17"/>
    <mergeCell ref="A6:A7"/>
    <mergeCell ref="A5:E5"/>
    <mergeCell ref="C3:E3"/>
    <mergeCell ref="A2:E2"/>
    <mergeCell ref="D16:E16"/>
    <mergeCell ref="A16:C16"/>
  </mergeCells>
  <conditionalFormatting sqref="E31">
    <cfRule type="containsErrors" priority="6" dxfId="0">
      <formula>ISERROR(E31)</formula>
    </cfRule>
  </conditionalFormatting>
  <conditionalFormatting sqref="E33:E34">
    <cfRule type="containsErrors" priority="9" dxfId="4">
      <formula>ISERROR(E33)</formula>
    </cfRule>
  </conditionalFormatting>
  <conditionalFormatting sqref="C15">
    <cfRule type="cellIs" priority="4" dxfId="0" operator="equal">
      <formula>0</formula>
    </cfRule>
  </conditionalFormatting>
  <conditionalFormatting sqref="D22">
    <cfRule type="cellIs" priority="3" dxfId="0" operator="equal">
      <formula>451</formula>
    </cfRule>
  </conditionalFormatting>
  <conditionalFormatting sqref="E22">
    <cfRule type="cellIs" priority="2" dxfId="0" operator="equal">
      <formula>287</formula>
    </cfRule>
  </conditionalFormatting>
  <conditionalFormatting sqref="C33">
    <cfRule type="cellIs" priority="1" dxfId="0" operator="equal">
      <formula>738</formula>
    </cfRule>
  </conditionalFormatting>
  <dataValidations count="7">
    <dataValidation allowBlank="1" showInputMessage="1" showErrorMessage="1" prompt="BART, shuttle or cab" sqref="D19"/>
    <dataValidation allowBlank="1" showInputMessage="1" showErrorMessage="1" prompt="shuttle or cab" sqref="E19"/>
    <dataValidation type="whole" allowBlank="1" showInputMessage="1" showErrorMessage="1" prompt="$205 SF maximum rate" sqref="D20">
      <formula1>0</formula1>
      <formula2>205</formula2>
    </dataValidation>
    <dataValidation type="whole" allowBlank="1" showInputMessage="1" showErrorMessage="1" prompt="$135 LA maximum rate" sqref="E20">
      <formula1>0</formula1>
      <formula2>135</formula2>
    </dataValidation>
    <dataValidation allowBlank="1" showInputMessage="1" showErrorMessage="1" prompt="primary office location (travel from)" sqref="C27:E27"/>
    <dataValidation type="whole" allowBlank="1" showInputMessage="1" showErrorMessage="1" prompt="breakfast $7&#10;lunch $11&#10;dinner $23" sqref="D21:E21">
      <formula1>0</formula1>
      <formula2>41</formula2>
    </dataValidation>
    <dataValidation allowBlank="1" showInputMessage="1" showErrorMessage="1" prompt="coach only" sqref="D18:E18"/>
  </dataValidations>
  <hyperlinks>
    <hyperlink ref="D16:E16" r:id="rId1" display="State Bar Contractor Travel Policy"/>
  </hyperlinks>
  <printOptions horizontalCentered="1"/>
  <pageMargins left="0.7" right="0.7" top="0.2" bottom="0.36" header="0.3" footer="0.17"/>
  <pageSetup fitToHeight="1" fitToWidth="1" horizontalDpi="600" verticalDpi="600" orientation="portrait" scale="77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Conover, Andrew</dc:creator>
  <cp:keywords/>
  <dc:description/>
  <cp:lastModifiedBy>conovera2</cp:lastModifiedBy>
  <cp:lastPrinted>2014-05-05T17:13:14Z</cp:lastPrinted>
  <dcterms:created xsi:type="dcterms:W3CDTF">2009-09-21T19:16:09Z</dcterms:created>
  <dcterms:modified xsi:type="dcterms:W3CDTF">2014-05-05T21:13:51Z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