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statebar-my.sharepoint.com/personal/grisel_zendejas_calbar_ca_gov/Documents/Grisel Files/RFPs/2026- Security Services RFP/"/>
    </mc:Choice>
  </mc:AlternateContent>
  <xr:revisionPtr revIDLastSave="88" documentId="8_{9B75C298-360B-491F-AA80-77C34605654A}" xr6:coauthVersionLast="47" xr6:coauthVersionMax="47" xr10:uidLastSave="{EA4DED0C-7042-46FD-9388-45630536C542}"/>
  <bookViews>
    <workbookView xWindow="-120" yWindow="-120" windowWidth="29040" windowHeight="15720" activeTab="1" xr2:uid="{00000000-000D-0000-FFFF-FFFF00000000}"/>
  </bookViews>
  <sheets>
    <sheet name="LA" sheetId="1" r:id="rId1"/>
    <sheet name="SF" sheetId="3" r:id="rId2"/>
  </sheets>
  <definedNames>
    <definedName name="_xlnm.Print_Area" localSheetId="0">LA!$A$1:$J$85</definedName>
    <definedName name="_xlnm.Print_Area" localSheetId="1">SF!$A$1:$J$55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3" l="1"/>
  <c r="J41" i="3"/>
  <c r="J32" i="3"/>
  <c r="J23" i="3"/>
  <c r="H12" i="1"/>
  <c r="H15" i="1"/>
  <c r="G10" i="3"/>
  <c r="I10" i="3" s="1"/>
  <c r="J10" i="3" s="1"/>
  <c r="J14" i="3" s="1"/>
  <c r="F50" i="1"/>
  <c r="G10" i="1"/>
  <c r="I52" i="3" l="1"/>
  <c r="G28" i="3"/>
  <c r="F20" i="1"/>
  <c r="D20" i="1"/>
  <c r="I10" i="1"/>
  <c r="J10" i="1" s="1"/>
  <c r="H10" i="1"/>
  <c r="F50" i="3"/>
  <c r="D50" i="3"/>
  <c r="G47" i="3"/>
  <c r="I47" i="3" s="1"/>
  <c r="J47" i="3" s="1"/>
  <c r="G46" i="3"/>
  <c r="F41" i="3"/>
  <c r="D41" i="3"/>
  <c r="G38" i="3"/>
  <c r="H38" i="3" s="1"/>
  <c r="G37" i="3"/>
  <c r="H37" i="3" s="1"/>
  <c r="F32" i="3"/>
  <c r="D32" i="3"/>
  <c r="G29" i="3"/>
  <c r="I29" i="3" s="1"/>
  <c r="J29" i="3" s="1"/>
  <c r="F23" i="3"/>
  <c r="D23" i="3"/>
  <c r="G20" i="3"/>
  <c r="H20" i="3" s="1"/>
  <c r="G19" i="3"/>
  <c r="H19" i="3" s="1"/>
  <c r="F14" i="3"/>
  <c r="D14" i="3"/>
  <c r="G11" i="3"/>
  <c r="I11" i="3" s="1"/>
  <c r="J11" i="3" s="1"/>
  <c r="H10" i="3"/>
  <c r="G62" i="1"/>
  <c r="G61" i="1"/>
  <c r="G60" i="1"/>
  <c r="G59" i="1"/>
  <c r="G58" i="1"/>
  <c r="G57" i="1"/>
  <c r="G56" i="1"/>
  <c r="G55" i="1"/>
  <c r="G77" i="1"/>
  <c r="G76" i="1"/>
  <c r="G75" i="1"/>
  <c r="G74" i="1"/>
  <c r="G73" i="1"/>
  <c r="G72" i="1"/>
  <c r="G71" i="1"/>
  <c r="G70" i="1"/>
  <c r="G47" i="1"/>
  <c r="G46" i="1"/>
  <c r="G45" i="1"/>
  <c r="G44" i="1"/>
  <c r="G43" i="1"/>
  <c r="G42" i="1"/>
  <c r="G41" i="1"/>
  <c r="G40" i="1"/>
  <c r="G50" i="1" s="1"/>
  <c r="G32" i="1"/>
  <c r="H32" i="1" s="1"/>
  <c r="G31" i="1"/>
  <c r="G30" i="1"/>
  <c r="H30" i="1" s="1"/>
  <c r="G29" i="1"/>
  <c r="H29" i="1" s="1"/>
  <c r="G28" i="1"/>
  <c r="H28" i="1" s="1"/>
  <c r="G27" i="1"/>
  <c r="G26" i="1"/>
  <c r="H26" i="1" s="1"/>
  <c r="H27" i="1"/>
  <c r="I27" i="1"/>
  <c r="J27" i="1" s="1"/>
  <c r="I30" i="1"/>
  <c r="J30" i="1" s="1"/>
  <c r="H31" i="1"/>
  <c r="I31" i="1"/>
  <c r="J31" i="1" s="1"/>
  <c r="G25" i="1"/>
  <c r="H25" i="1" s="1"/>
  <c r="G17" i="1"/>
  <c r="G16" i="1"/>
  <c r="G15" i="1"/>
  <c r="G14" i="1"/>
  <c r="G13" i="1"/>
  <c r="G12" i="1"/>
  <c r="G11" i="1"/>
  <c r="I19" i="3" l="1"/>
  <c r="J19" i="3" s="1"/>
  <c r="H29" i="3"/>
  <c r="G50" i="3"/>
  <c r="H46" i="3"/>
  <c r="I37" i="3"/>
  <c r="J37" i="3" s="1"/>
  <c r="H11" i="3"/>
  <c r="H14" i="3" s="1"/>
  <c r="H47" i="3"/>
  <c r="I38" i="3"/>
  <c r="J38" i="3" s="1"/>
  <c r="G23" i="3"/>
  <c r="I20" i="3"/>
  <c r="J20" i="3" s="1"/>
  <c r="G32" i="3"/>
  <c r="H23" i="3"/>
  <c r="H28" i="3"/>
  <c r="G14" i="3"/>
  <c r="G41" i="3"/>
  <c r="H41" i="3"/>
  <c r="I46" i="3"/>
  <c r="I28" i="3"/>
  <c r="I32" i="1"/>
  <c r="J32" i="1" s="1"/>
  <c r="I29" i="1"/>
  <c r="J29" i="1" s="1"/>
  <c r="I28" i="1"/>
  <c r="J28" i="1" s="1"/>
  <c r="I26" i="1"/>
  <c r="J26" i="1" s="1"/>
  <c r="I25" i="1"/>
  <c r="J25" i="1" s="1"/>
  <c r="I53" i="3" l="1"/>
  <c r="I41" i="3"/>
  <c r="H50" i="3"/>
  <c r="I23" i="3"/>
  <c r="H32" i="3"/>
  <c r="I50" i="3"/>
  <c r="J46" i="3"/>
  <c r="I54" i="3" s="1"/>
  <c r="I14" i="3"/>
  <c r="I32" i="3"/>
  <c r="J28" i="3"/>
  <c r="J35" i="1"/>
  <c r="H17" i="1"/>
  <c r="H16" i="1"/>
  <c r="H14" i="1"/>
  <c r="H11" i="1"/>
  <c r="I55" i="3" l="1"/>
  <c r="G80" i="1"/>
  <c r="G65" i="1"/>
  <c r="G35" i="1"/>
  <c r="G20" i="1"/>
  <c r="H40" i="1" l="1"/>
  <c r="H44" i="1"/>
  <c r="H42" i="1"/>
  <c r="H43" i="1"/>
  <c r="H56" i="1"/>
  <c r="H41" i="1"/>
  <c r="H45" i="1"/>
  <c r="H47" i="1"/>
  <c r="H20" i="1"/>
  <c r="D80" i="1"/>
  <c r="I77" i="1"/>
  <c r="J77" i="1" s="1"/>
  <c r="I76" i="1"/>
  <c r="J76" i="1" s="1"/>
  <c r="I75" i="1"/>
  <c r="J75" i="1" s="1"/>
  <c r="I74" i="1"/>
  <c r="J74" i="1" s="1"/>
  <c r="I73" i="1"/>
  <c r="J73" i="1" s="1"/>
  <c r="I72" i="1"/>
  <c r="J72" i="1" s="1"/>
  <c r="I71" i="1"/>
  <c r="J71" i="1" s="1"/>
  <c r="I70" i="1"/>
  <c r="J70" i="1" s="1"/>
  <c r="D65" i="1"/>
  <c r="I62" i="1"/>
  <c r="J62" i="1" s="1"/>
  <c r="I61" i="1"/>
  <c r="J61" i="1" s="1"/>
  <c r="I60" i="1"/>
  <c r="J60" i="1" s="1"/>
  <c r="I59" i="1"/>
  <c r="J59" i="1" s="1"/>
  <c r="I58" i="1"/>
  <c r="J58" i="1" s="1"/>
  <c r="I57" i="1"/>
  <c r="J57" i="1" s="1"/>
  <c r="I56" i="1"/>
  <c r="J56" i="1" s="1"/>
  <c r="I55" i="1"/>
  <c r="J55" i="1" s="1"/>
  <c r="D50" i="1"/>
  <c r="I47" i="1"/>
  <c r="J47" i="1" s="1"/>
  <c r="I46" i="1"/>
  <c r="J46" i="1" s="1"/>
  <c r="I45" i="1"/>
  <c r="J45" i="1" s="1"/>
  <c r="I44" i="1"/>
  <c r="J44" i="1" s="1"/>
  <c r="I43" i="1"/>
  <c r="J43" i="1" s="1"/>
  <c r="I42" i="1"/>
  <c r="J42" i="1" s="1"/>
  <c r="I41" i="1"/>
  <c r="J41" i="1" s="1"/>
  <c r="I40" i="1"/>
  <c r="D35" i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J20" i="1" s="1"/>
  <c r="I82" i="1" l="1"/>
  <c r="J40" i="1"/>
  <c r="J50" i="1" s="1"/>
  <c r="I50" i="1"/>
  <c r="J65" i="1"/>
  <c r="I83" i="1" s="1"/>
  <c r="J80" i="1"/>
  <c r="I84" i="1" s="1"/>
  <c r="H70" i="1"/>
  <c r="H55" i="1"/>
  <c r="H75" i="1"/>
  <c r="H60" i="1"/>
  <c r="H72" i="1"/>
  <c r="H57" i="1"/>
  <c r="H74" i="1"/>
  <c r="H59" i="1"/>
  <c r="H71" i="1"/>
  <c r="H73" i="1"/>
  <c r="H58" i="1"/>
  <c r="H77" i="1"/>
  <c r="H62" i="1"/>
  <c r="H46" i="1"/>
  <c r="H35" i="1"/>
  <c r="I20" i="1"/>
  <c r="I65" i="1"/>
  <c r="I35" i="1"/>
  <c r="I80" i="1"/>
  <c r="F35" i="1"/>
  <c r="I85" i="1" l="1"/>
  <c r="H76" i="1"/>
  <c r="H61" i="1"/>
  <c r="H50" i="1"/>
  <c r="F65" i="1"/>
  <c r="H65" i="1" l="1"/>
  <c r="F80" i="1"/>
  <c r="H80" i="1"/>
</calcChain>
</file>

<file path=xl/sharedStrings.xml><?xml version="1.0" encoding="utf-8"?>
<sst xmlns="http://schemas.openxmlformats.org/spreadsheetml/2006/main" count="386" uniqueCount="52">
  <si>
    <t>ATTACHMENT B</t>
  </si>
  <si>
    <t>Itemized Cost Proposal</t>
  </si>
  <si>
    <t>Vendor Name:</t>
  </si>
  <si>
    <t>Enter bill rates by position in yellow cells only, totals will auto-calculate. Submit electronically in native format per RFP instructions. Bill rate must include pay rate, FICA, Workers Comp, Insurance, Unemployment, Taxes, Uniform. As incurred: Medical, Sick, Vacation, Bereavement, Holidays. *Hourly Pay Rate minimums dictated by exisiting/future labor agreements. Total annual cost will calculate using the provided hourly bill rate.</t>
  </si>
  <si>
    <t>Union Min</t>
  </si>
  <si>
    <t>Current Staff</t>
  </si>
  <si>
    <t>Proposed</t>
  </si>
  <si>
    <t>Position</t>
  </si>
  <si>
    <t>Loc</t>
  </si>
  <si>
    <t>Day</t>
  </si>
  <si>
    <t>Hours/week</t>
  </si>
  <si>
    <t>Hourly Pay Rate*</t>
  </si>
  <si>
    <t>Hourly Bill Rate</t>
  </si>
  <si>
    <t>% Mgt Fee</t>
  </si>
  <si>
    <t>Weekly Cost</t>
  </si>
  <si>
    <t>Total Cost</t>
  </si>
  <si>
    <t>Supervising Guard</t>
  </si>
  <si>
    <t>LA</t>
  </si>
  <si>
    <t>M-F</t>
  </si>
  <si>
    <r>
      <t>Regular Guard 1/1</t>
    </r>
    <r>
      <rPr>
        <vertAlign val="superscript"/>
        <sz val="10"/>
        <color rgb="FF000000"/>
        <rFont val="Calibri"/>
        <family val="2"/>
        <scheme val="minor"/>
      </rPr>
      <t>st</t>
    </r>
    <r>
      <rPr>
        <sz val="10"/>
        <color rgb="FF000000"/>
        <rFont val="Calibri"/>
        <family val="2"/>
        <scheme val="minor"/>
      </rPr>
      <t xml:space="preserve"> floor</t>
    </r>
  </si>
  <si>
    <r>
      <t>Regular Guard 2/1</t>
    </r>
    <r>
      <rPr>
        <vertAlign val="superscript"/>
        <sz val="10"/>
        <color rgb="FF000000"/>
        <rFont val="Calibri"/>
        <family val="2"/>
        <scheme val="minor"/>
      </rPr>
      <t>st</t>
    </r>
    <r>
      <rPr>
        <sz val="10"/>
        <color rgb="FF000000"/>
        <rFont val="Calibri"/>
        <family val="2"/>
        <scheme val="minor"/>
      </rPr>
      <t xml:space="preserve"> floor</t>
    </r>
  </si>
  <si>
    <r>
      <t>Regular Guard 3/1</t>
    </r>
    <r>
      <rPr>
        <vertAlign val="superscript"/>
        <sz val="10"/>
        <color rgb="FF000000"/>
        <rFont val="Calibri"/>
        <family val="2"/>
        <scheme val="minor"/>
      </rPr>
      <t>st</t>
    </r>
    <r>
      <rPr>
        <sz val="10"/>
        <color rgb="FF000000"/>
        <rFont val="Calibri"/>
        <family val="2"/>
        <scheme val="minor"/>
      </rPr>
      <t xml:space="preserve"> floor</t>
    </r>
  </si>
  <si>
    <t>Sun-R</t>
  </si>
  <si>
    <t>Regular Guard 4/relief, Friday</t>
  </si>
  <si>
    <t>F-M, W</t>
  </si>
  <si>
    <t>Regular Guard 5/swing</t>
  </si>
  <si>
    <t>T-Sat</t>
  </si>
  <si>
    <t>Regular Guard 6/grave</t>
  </si>
  <si>
    <t>R-M</t>
  </si>
  <si>
    <t>Regular Guard 7/relief, weekend</t>
  </si>
  <si>
    <t>T-W</t>
  </si>
  <si>
    <t>All other operational fees not blended into hourly bill rates above (lump sum)</t>
  </si>
  <si>
    <t>all</t>
  </si>
  <si>
    <t>1 YR</t>
  </si>
  <si>
    <t>Total Hours/week</t>
  </si>
  <si>
    <t>Average Pay Rate</t>
  </si>
  <si>
    <t>Average Bill Rate</t>
  </si>
  <si>
    <t>Average Mgt Fee Mark-up</t>
  </si>
  <si>
    <t>Total Weekly Cost</t>
  </si>
  <si>
    <t>Total Annual Cost</t>
  </si>
  <si>
    <t>January 1 through December 31, 2027</t>
  </si>
  <si>
    <t>January 1 through December 31, 2028</t>
  </si>
  <si>
    <t>January 1 through December 31, 2029</t>
  </si>
  <si>
    <t>January 1 through December 31, 2030</t>
  </si>
  <si>
    <t>Three-year Total Bid:</t>
  </si>
  <si>
    <t>One-year Option (year 4) Total Bid:</t>
  </si>
  <si>
    <t>One-year Option (year 5) Total Bid:</t>
  </si>
  <si>
    <t>Five-year Proposal Total:</t>
  </si>
  <si>
    <t>January 1 through December 31, 2031</t>
  </si>
  <si>
    <t>Full Time</t>
  </si>
  <si>
    <t>Part Time</t>
  </si>
  <si>
    <t>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</si>
</sst>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8"/>
      <color indexed="1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indexed="8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2"/>
      <color indexed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E1EEB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8E8B"/>
        <bgColor indexed="64"/>
      </patternFill>
    </fill>
    <fill>
      <patternFill patternType="solid">
        <fgColor rgb="FFCFE48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5">
    <xf numFmtId="0" fontId="0" fillId="0" borderId="0" xfId="0"/>
    <xf numFmtId="0" fontId="2" fillId="2" borderId="0" xfId="0" applyFont="1" applyFill="1" applyAlignment="1">
      <alignment wrapText="1"/>
    </xf>
    <xf numFmtId="0" fontId="4" fillId="4" borderId="0" xfId="0" applyFont="1" applyFill="1" applyAlignment="1">
      <alignment horizontal="center"/>
    </xf>
    <xf numFmtId="0" fontId="0" fillId="5" borderId="0" xfId="0" applyFill="1"/>
    <xf numFmtId="0" fontId="3" fillId="2" borderId="0" xfId="0" applyFont="1" applyFill="1" applyAlignment="1">
      <alignment vertical="center"/>
    </xf>
    <xf numFmtId="44" fontId="0" fillId="4" borderId="0" xfId="1" applyFont="1" applyFill="1" applyBorder="1" applyProtection="1"/>
    <xf numFmtId="44" fontId="2" fillId="2" borderId="0" xfId="1" applyFont="1" applyFill="1" applyBorder="1" applyAlignment="1" applyProtection="1">
      <alignment wrapText="1"/>
    </xf>
    <xf numFmtId="44" fontId="0" fillId="2" borderId="0" xfId="1" applyFont="1" applyFill="1" applyBorder="1" applyProtection="1"/>
    <xf numFmtId="44" fontId="3" fillId="2" borderId="0" xfId="1" applyFont="1" applyFill="1" applyBorder="1" applyAlignment="1" applyProtection="1">
      <alignment vertical="center"/>
    </xf>
    <xf numFmtId="44" fontId="0" fillId="0" borderId="0" xfId="1" applyFont="1" applyBorder="1" applyProtection="1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9" fontId="0" fillId="0" borderId="0" xfId="2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2" borderId="0" xfId="0" applyFont="1" applyFill="1" applyAlignment="1">
      <alignment horizontal="right"/>
    </xf>
    <xf numFmtId="0" fontId="13" fillId="2" borderId="0" xfId="0" applyFont="1" applyFill="1"/>
    <xf numFmtId="0" fontId="16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18" fillId="4" borderId="0" xfId="0" applyFont="1" applyFill="1"/>
    <xf numFmtId="0" fontId="19" fillId="4" borderId="0" xfId="0" applyFont="1" applyFill="1" applyAlignment="1">
      <alignment horizontal="center"/>
    </xf>
    <xf numFmtId="44" fontId="20" fillId="6" borderId="0" xfId="1" applyFont="1" applyFill="1" applyBorder="1" applyAlignment="1" applyProtection="1">
      <alignment horizontal="center"/>
    </xf>
    <xf numFmtId="44" fontId="20" fillId="7" borderId="0" xfId="1" applyFont="1" applyFill="1" applyBorder="1" applyAlignment="1" applyProtection="1">
      <alignment horizontal="center"/>
    </xf>
    <xf numFmtId="0" fontId="20" fillId="8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22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44" fontId="22" fillId="3" borderId="2" xfId="1" applyFont="1" applyFill="1" applyBorder="1" applyAlignment="1" applyProtection="1">
      <alignment vertical="center" wrapText="1"/>
      <protection locked="0"/>
    </xf>
    <xf numFmtId="10" fontId="22" fillId="0" borderId="2" xfId="2" applyNumberFormat="1" applyFont="1" applyBorder="1" applyAlignment="1" applyProtection="1">
      <alignment vertical="center" wrapText="1"/>
    </xf>
    <xf numFmtId="44" fontId="22" fillId="0" borderId="2" xfId="0" applyNumberFormat="1" applyFont="1" applyBorder="1" applyAlignment="1">
      <alignment vertical="center" wrapText="1"/>
    </xf>
    <xf numFmtId="0" fontId="24" fillId="0" borderId="0" xfId="0" applyFont="1"/>
    <xf numFmtId="0" fontId="24" fillId="0" borderId="2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0" fontId="22" fillId="5" borderId="0" xfId="0" applyFont="1" applyFill="1" applyAlignment="1">
      <alignment vertical="center" wrapText="1"/>
    </xf>
    <xf numFmtId="0" fontId="22" fillId="5" borderId="0" xfId="0" applyFont="1" applyFill="1" applyAlignment="1">
      <alignment horizontal="center" vertical="center" wrapText="1"/>
    </xf>
    <xf numFmtId="44" fontId="22" fillId="5" borderId="0" xfId="1" applyFont="1" applyFill="1" applyBorder="1" applyAlignment="1" applyProtection="1">
      <alignment horizontal="center" vertical="center" wrapText="1"/>
    </xf>
    <xf numFmtId="10" fontId="22" fillId="5" borderId="0" xfId="2" applyNumberFormat="1" applyFont="1" applyFill="1" applyBorder="1" applyAlignment="1" applyProtection="1">
      <alignment horizontal="center" vertical="center" wrapText="1"/>
    </xf>
    <xf numFmtId="44" fontId="22" fillId="5" borderId="0" xfId="0" applyNumberFormat="1" applyFont="1" applyFill="1" applyAlignment="1">
      <alignment horizontal="center" vertical="center" wrapText="1"/>
    </xf>
    <xf numFmtId="0" fontId="27" fillId="9" borderId="0" xfId="0" applyFont="1" applyFill="1" applyAlignment="1">
      <alignment horizontal="center" vertical="center" wrapText="1"/>
    </xf>
    <xf numFmtId="44" fontId="27" fillId="9" borderId="0" xfId="1" applyFont="1" applyFill="1" applyBorder="1" applyAlignment="1" applyProtection="1">
      <alignment horizontal="center" vertical="center" wrapText="1"/>
    </xf>
    <xf numFmtId="10" fontId="27" fillId="9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28" fillId="2" borderId="0" xfId="0" applyFont="1" applyFill="1" applyAlignment="1">
      <alignment wrapText="1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0" fillId="2" borderId="0" xfId="0" applyFill="1"/>
    <xf numFmtId="0" fontId="29" fillId="2" borderId="0" xfId="0" applyFont="1" applyFill="1" applyAlignment="1">
      <alignment vertical="center"/>
    </xf>
    <xf numFmtId="44" fontId="29" fillId="2" borderId="0" xfId="1" applyFont="1" applyFill="1" applyBorder="1" applyAlignment="1" applyProtection="1">
      <alignment vertical="center"/>
    </xf>
    <xf numFmtId="0" fontId="0" fillId="0" borderId="0" xfId="0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2" fillId="2" borderId="0" xfId="0" applyFont="1" applyFill="1" applyAlignment="1">
      <alignment horizontal="center"/>
    </xf>
    <xf numFmtId="44" fontId="0" fillId="3" borderId="2" xfId="1" applyFont="1" applyFill="1" applyBorder="1" applyAlignment="1" applyProtection="1">
      <alignment vertical="center" wrapText="1"/>
      <protection locked="0"/>
    </xf>
    <xf numFmtId="0" fontId="3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5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4" fillId="3" borderId="12" xfId="0" applyFont="1" applyFill="1" applyBorder="1" applyAlignment="1" applyProtection="1">
      <alignment horizontal="center"/>
      <protection locked="0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4" fontId="6" fillId="4" borderId="6" xfId="1" applyFont="1" applyFill="1" applyBorder="1" applyAlignment="1" applyProtection="1">
      <alignment horizontal="center" vertical="center"/>
    </xf>
    <xf numFmtId="44" fontId="6" fillId="4" borderId="7" xfId="1" applyFont="1" applyFill="1" applyBorder="1" applyAlignment="1" applyProtection="1">
      <alignment horizontal="center" vertical="center"/>
    </xf>
    <xf numFmtId="44" fontId="6" fillId="4" borderId="0" xfId="1" applyFont="1" applyFill="1" applyBorder="1" applyAlignment="1" applyProtection="1">
      <alignment horizontal="center" vertical="center"/>
    </xf>
    <xf numFmtId="44" fontId="6" fillId="4" borderId="9" xfId="1" applyFont="1" applyFill="1" applyBorder="1" applyAlignment="1" applyProtection="1">
      <alignment horizontal="center" vertical="center"/>
    </xf>
    <xf numFmtId="44" fontId="6" fillId="4" borderId="1" xfId="1" applyFont="1" applyFill="1" applyBorder="1" applyAlignment="1" applyProtection="1">
      <alignment horizontal="center" vertical="center"/>
    </xf>
    <xf numFmtId="44" fontId="6" fillId="4" borderId="11" xfId="1" applyFont="1" applyFill="1" applyBorder="1" applyAlignment="1" applyProtection="1">
      <alignment horizontal="center" vertical="center"/>
    </xf>
    <xf numFmtId="44" fontId="3" fillId="10" borderId="0" xfId="1" applyFont="1" applyFill="1" applyBorder="1" applyAlignment="1" applyProtection="1">
      <alignment vertical="center"/>
    </xf>
    <xf numFmtId="0" fontId="15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0" fontId="21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44" fontId="23" fillId="0" borderId="2" xfId="1" applyFont="1" applyBorder="1" applyAlignment="1" applyProtection="1">
      <alignment vertical="center" wrapText="1"/>
      <protection locked="0"/>
    </xf>
    <xf numFmtId="44" fontId="22" fillId="0" borderId="2" xfId="1" applyFont="1" applyBorder="1" applyAlignment="1" applyProtection="1">
      <alignment vertical="center" wrapText="1"/>
      <protection locked="0"/>
    </xf>
    <xf numFmtId="10" fontId="22" fillId="0" borderId="2" xfId="2" applyNumberFormat="1" applyFont="1" applyBorder="1" applyAlignment="1" applyProtection="1">
      <alignment vertical="center" wrapText="1"/>
      <protection locked="0"/>
    </xf>
    <xf numFmtId="44" fontId="22" fillId="0" borderId="2" xfId="1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44" fontId="22" fillId="3" borderId="13" xfId="1" applyFont="1" applyFill="1" applyBorder="1" applyAlignment="1" applyProtection="1">
      <alignment vertical="center" wrapText="1"/>
      <protection locked="0"/>
    </xf>
    <xf numFmtId="44" fontId="22" fillId="3" borderId="14" xfId="1" applyFont="1" applyFill="1" applyBorder="1" applyAlignment="1" applyProtection="1">
      <alignment vertical="center" wrapText="1"/>
      <protection locked="0"/>
    </xf>
    <xf numFmtId="44" fontId="22" fillId="3" borderId="3" xfId="1" applyFont="1" applyFill="1" applyBorder="1" applyAlignment="1" applyProtection="1">
      <alignment vertical="center" wrapText="1"/>
      <protection locked="0"/>
    </xf>
    <xf numFmtId="0" fontId="10" fillId="0" borderId="12" xfId="0" applyFont="1" applyBorder="1" applyAlignment="1" applyProtection="1">
      <alignment horizontal="center"/>
      <protection locked="0"/>
    </xf>
  </cellXfs>
  <cellStyles count="7">
    <cellStyle name="Comma 2" xfId="4" xr:uid="{00000000-0005-0000-0000-000000000000}"/>
    <cellStyle name="Currency" xfId="1" builtinId="4"/>
    <cellStyle name="Currency 2" xfId="5" xr:uid="{00000000-0005-0000-0000-000002000000}"/>
    <cellStyle name="Normal" xfId="0" builtinId="0"/>
    <cellStyle name="Normal 2" xfId="3" xr:uid="{00000000-0005-0000-0000-000004000000}"/>
    <cellStyle name="Percent" xfId="2" builtinId="5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FFCC"/>
      <color rgb="FFCFE48C"/>
      <color rgb="FFE1EEB6"/>
      <color rgb="FF008E8B"/>
      <color rgb="FF00A29E"/>
      <color rgb="FF00A4A0"/>
      <color rgb="FF009692"/>
      <color rgb="FF00BCB8"/>
      <color rgb="FF008080"/>
      <color rgb="FFE1FB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4"/>
  <sheetViews>
    <sheetView zoomScaleNormal="100" workbookViewId="0">
      <selection activeCell="O18" sqref="O18"/>
    </sheetView>
  </sheetViews>
  <sheetFormatPr defaultRowHeight="15" x14ac:dyDescent="0.25"/>
  <cols>
    <col min="1" max="1" width="36" bestFit="1" customWidth="1"/>
    <col min="2" max="2" width="4.28515625" bestFit="1" customWidth="1"/>
    <col min="3" max="3" width="9.42578125" style="56" bestFit="1" customWidth="1"/>
    <col min="4" max="4" width="11.5703125" style="56" bestFit="1" customWidth="1"/>
    <col min="5" max="5" width="9.28515625" style="9" bestFit="1" customWidth="1"/>
    <col min="6" max="6" width="12" style="9" bestFit="1" customWidth="1"/>
    <col min="7" max="10" width="13.85546875" customWidth="1"/>
    <col min="15" max="15" width="9.140625" style="10"/>
  </cols>
  <sheetData>
    <row r="1" spans="1:15" ht="16.5" customHeight="1" x14ac:dyDescent="0.25">
      <c r="A1" s="62" t="s">
        <v>0</v>
      </c>
      <c r="B1" s="62"/>
      <c r="C1" s="63"/>
      <c r="D1" s="63"/>
      <c r="E1" s="63"/>
      <c r="F1" s="63"/>
      <c r="G1" s="63"/>
      <c r="H1" s="63"/>
      <c r="I1" s="63"/>
      <c r="J1" s="63"/>
    </row>
    <row r="2" spans="1:15" ht="16.5" customHeight="1" x14ac:dyDescent="0.3">
      <c r="A2" s="64" t="s">
        <v>1</v>
      </c>
      <c r="B2" s="64"/>
      <c r="C2" s="65"/>
      <c r="D2" s="65"/>
      <c r="E2" s="65"/>
      <c r="F2" s="65"/>
      <c r="G2" s="65"/>
      <c r="H2" s="65"/>
      <c r="I2" s="65"/>
      <c r="J2" s="65"/>
    </row>
    <row r="3" spans="1:15" ht="8.25" customHeight="1" x14ac:dyDescent="0.3">
      <c r="A3" s="64"/>
      <c r="B3" s="63"/>
      <c r="C3" s="63"/>
      <c r="D3" s="63"/>
      <c r="E3" s="63"/>
      <c r="F3" s="63"/>
      <c r="G3" s="63"/>
      <c r="H3" s="63"/>
      <c r="I3" s="63"/>
      <c r="J3" s="63"/>
    </row>
    <row r="4" spans="1:15" ht="21.75" customHeight="1" x14ac:dyDescent="0.3">
      <c r="A4" s="17" t="s">
        <v>2</v>
      </c>
      <c r="B4" s="68"/>
      <c r="C4" s="94"/>
      <c r="D4" s="94"/>
      <c r="E4" s="94"/>
      <c r="F4" s="94"/>
      <c r="G4" s="59"/>
      <c r="H4" s="18"/>
      <c r="I4" s="18"/>
      <c r="J4" s="18"/>
    </row>
    <row r="5" spans="1:15" ht="40.5" customHeight="1" x14ac:dyDescent="0.25">
      <c r="A5" s="66" t="s">
        <v>3</v>
      </c>
      <c r="B5" s="67"/>
      <c r="C5" s="67"/>
      <c r="D5" s="67"/>
      <c r="E5" s="67"/>
      <c r="F5" s="67"/>
      <c r="G5" s="67"/>
      <c r="H5" s="67"/>
      <c r="I5" s="67"/>
      <c r="J5" s="67"/>
    </row>
    <row r="6" spans="1:15" ht="6.75" customHeight="1" x14ac:dyDescent="0.25">
      <c r="A6" s="82"/>
      <c r="B6" s="83"/>
      <c r="C6" s="83"/>
      <c r="D6" s="83"/>
      <c r="E6" s="83"/>
      <c r="F6" s="83"/>
      <c r="G6" s="83"/>
      <c r="H6" s="83"/>
      <c r="I6" s="83"/>
      <c r="J6" s="83"/>
    </row>
    <row r="7" spans="1:15" ht="26.1" customHeight="1" x14ac:dyDescent="0.4">
      <c r="A7" s="19">
        <v>2027</v>
      </c>
      <c r="B7" s="20"/>
      <c r="C7" s="21"/>
      <c r="D7" s="22"/>
      <c r="E7" s="5"/>
      <c r="F7" s="5"/>
      <c r="G7" s="23"/>
      <c r="H7" s="23"/>
      <c r="I7" s="23"/>
      <c r="J7" s="23"/>
    </row>
    <row r="8" spans="1:15" x14ac:dyDescent="0.25">
      <c r="A8" s="24" t="s">
        <v>40</v>
      </c>
      <c r="B8" s="24"/>
      <c r="C8" s="25"/>
      <c r="D8" s="2"/>
      <c r="E8" s="26" t="s">
        <v>4</v>
      </c>
      <c r="F8" s="27" t="s">
        <v>5</v>
      </c>
      <c r="G8" s="28" t="s">
        <v>6</v>
      </c>
      <c r="H8" s="3"/>
      <c r="I8" s="3"/>
      <c r="J8" s="3"/>
    </row>
    <row r="9" spans="1:15" s="29" customFormat="1" x14ac:dyDescent="0.25">
      <c r="A9" s="57" t="s">
        <v>7</v>
      </c>
      <c r="B9" s="57" t="s">
        <v>8</v>
      </c>
      <c r="C9" s="57" t="s">
        <v>9</v>
      </c>
      <c r="D9" s="57" t="s">
        <v>10</v>
      </c>
      <c r="E9" s="84" t="s">
        <v>11</v>
      </c>
      <c r="F9" s="85"/>
      <c r="G9" s="57" t="s">
        <v>12</v>
      </c>
      <c r="H9" s="57" t="s">
        <v>13</v>
      </c>
      <c r="I9" s="57" t="s">
        <v>14</v>
      </c>
      <c r="J9" s="57" t="s">
        <v>15</v>
      </c>
      <c r="O9" s="11"/>
    </row>
    <row r="10" spans="1:15" s="29" customFormat="1" x14ac:dyDescent="0.25">
      <c r="A10" s="30" t="s">
        <v>16</v>
      </c>
      <c r="B10" s="31" t="s">
        <v>17</v>
      </c>
      <c r="C10" s="31" t="s">
        <v>18</v>
      </c>
      <c r="D10" s="31">
        <v>40</v>
      </c>
      <c r="E10" s="86"/>
      <c r="F10" s="87"/>
      <c r="G10" s="32">
        <f>F10*1.4</f>
        <v>0</v>
      </c>
      <c r="H10" s="88" t="str">
        <f>IF(ISERROR(G10/F10-1), "", G10/F10-1)</f>
        <v/>
      </c>
      <c r="I10" s="34">
        <f>G10*D10</f>
        <v>0</v>
      </c>
      <c r="J10" s="34">
        <f>I10*52</f>
        <v>0</v>
      </c>
      <c r="M10" s="30"/>
      <c r="O10" s="11"/>
    </row>
    <row r="11" spans="1:15" s="29" customFormat="1" x14ac:dyDescent="0.2">
      <c r="A11" s="35" t="s">
        <v>19</v>
      </c>
      <c r="B11" s="31" t="s">
        <v>17</v>
      </c>
      <c r="C11" s="31" t="s">
        <v>18</v>
      </c>
      <c r="D11" s="31">
        <v>40</v>
      </c>
      <c r="E11" s="86"/>
      <c r="F11" s="86"/>
      <c r="G11" s="32">
        <f t="shared" ref="G11:G17" si="0">F11*1.4</f>
        <v>0</v>
      </c>
      <c r="H11" s="88" t="str">
        <f t="shared" ref="H11:H17" si="1">IF(ISERROR(G11/F11-1), "", G11/F11-1)</f>
        <v/>
      </c>
      <c r="I11" s="34">
        <f t="shared" ref="I11:I17" si="2">G11*D11</f>
        <v>0</v>
      </c>
      <c r="J11" s="34">
        <f t="shared" ref="J11:J17" si="3">I11*52</f>
        <v>0</v>
      </c>
      <c r="M11" s="35"/>
      <c r="O11" s="11"/>
    </row>
    <row r="12" spans="1:15" s="29" customFormat="1" x14ac:dyDescent="0.2">
      <c r="A12" s="35" t="s">
        <v>20</v>
      </c>
      <c r="B12" s="31" t="s">
        <v>17</v>
      </c>
      <c r="C12" s="31" t="s">
        <v>18</v>
      </c>
      <c r="D12" s="31">
        <v>40</v>
      </c>
      <c r="E12" s="86"/>
      <c r="F12" s="86"/>
      <c r="G12" s="32">
        <f t="shared" si="0"/>
        <v>0</v>
      </c>
      <c r="H12" s="88" t="str">
        <f t="shared" si="1"/>
        <v/>
      </c>
      <c r="I12" s="34">
        <f t="shared" si="2"/>
        <v>0</v>
      </c>
      <c r="J12" s="34">
        <f t="shared" si="3"/>
        <v>0</v>
      </c>
      <c r="M12" s="35"/>
      <c r="O12" s="11"/>
    </row>
    <row r="13" spans="1:15" s="29" customFormat="1" x14ac:dyDescent="0.2">
      <c r="A13" s="35" t="s">
        <v>21</v>
      </c>
      <c r="B13" s="31" t="s">
        <v>17</v>
      </c>
      <c r="C13" s="31" t="s">
        <v>22</v>
      </c>
      <c r="D13" s="31">
        <v>40</v>
      </c>
      <c r="E13" s="86"/>
      <c r="F13" s="86"/>
      <c r="G13" s="32">
        <f t="shared" si="0"/>
        <v>0</v>
      </c>
      <c r="H13" s="88"/>
      <c r="I13" s="34">
        <f t="shared" si="2"/>
        <v>0</v>
      </c>
      <c r="J13" s="34">
        <f t="shared" si="3"/>
        <v>0</v>
      </c>
      <c r="O13" s="11"/>
    </row>
    <row r="14" spans="1:15" s="29" customFormat="1" x14ac:dyDescent="0.2">
      <c r="A14" s="35" t="s">
        <v>23</v>
      </c>
      <c r="B14" s="31" t="s">
        <v>17</v>
      </c>
      <c r="C14" s="31" t="s">
        <v>24</v>
      </c>
      <c r="D14" s="31">
        <v>40</v>
      </c>
      <c r="E14" s="86"/>
      <c r="F14" s="86"/>
      <c r="G14" s="32">
        <f t="shared" si="0"/>
        <v>0</v>
      </c>
      <c r="H14" s="88" t="str">
        <f t="shared" si="1"/>
        <v/>
      </c>
      <c r="I14" s="34">
        <f t="shared" si="2"/>
        <v>0</v>
      </c>
      <c r="J14" s="34">
        <f t="shared" si="3"/>
        <v>0</v>
      </c>
      <c r="O14" s="11"/>
    </row>
    <row r="15" spans="1:15" s="29" customFormat="1" x14ac:dyDescent="0.2">
      <c r="A15" s="35" t="s">
        <v>25</v>
      </c>
      <c r="B15" s="31" t="s">
        <v>17</v>
      </c>
      <c r="C15" s="31" t="s">
        <v>26</v>
      </c>
      <c r="D15" s="31">
        <v>40</v>
      </c>
      <c r="E15" s="86"/>
      <c r="F15" s="86"/>
      <c r="G15" s="32">
        <f t="shared" si="0"/>
        <v>0</v>
      </c>
      <c r="H15" s="88" t="str">
        <f t="shared" si="1"/>
        <v/>
      </c>
      <c r="I15" s="34">
        <f t="shared" si="2"/>
        <v>0</v>
      </c>
      <c r="J15" s="34">
        <f t="shared" si="3"/>
        <v>0</v>
      </c>
      <c r="O15" s="11"/>
    </row>
    <row r="16" spans="1:15" s="29" customFormat="1" x14ac:dyDescent="0.2">
      <c r="A16" s="35" t="s">
        <v>27</v>
      </c>
      <c r="B16" s="31" t="s">
        <v>17</v>
      </c>
      <c r="C16" s="31" t="s">
        <v>28</v>
      </c>
      <c r="D16" s="31">
        <v>40</v>
      </c>
      <c r="E16" s="86"/>
      <c r="F16" s="86"/>
      <c r="G16" s="32">
        <f t="shared" si="0"/>
        <v>0</v>
      </c>
      <c r="H16" s="88" t="str">
        <f t="shared" si="1"/>
        <v/>
      </c>
      <c r="I16" s="34">
        <f t="shared" si="2"/>
        <v>0</v>
      </c>
      <c r="J16" s="34">
        <f t="shared" si="3"/>
        <v>0</v>
      </c>
      <c r="O16" s="11"/>
    </row>
    <row r="17" spans="1:15" s="29" customFormat="1" x14ac:dyDescent="0.25">
      <c r="A17" s="36" t="s">
        <v>29</v>
      </c>
      <c r="B17" s="37" t="s">
        <v>17</v>
      </c>
      <c r="C17" s="31" t="s">
        <v>30</v>
      </c>
      <c r="D17" s="31">
        <v>16</v>
      </c>
      <c r="E17" s="86"/>
      <c r="F17" s="86"/>
      <c r="G17" s="32">
        <f t="shared" si="0"/>
        <v>0</v>
      </c>
      <c r="H17" s="88" t="str">
        <f t="shared" si="1"/>
        <v/>
      </c>
      <c r="I17" s="34">
        <f t="shared" si="2"/>
        <v>0</v>
      </c>
      <c r="J17" s="34">
        <f t="shared" si="3"/>
        <v>0</v>
      </c>
      <c r="O17" s="11"/>
    </row>
    <row r="18" spans="1:15" s="29" customFormat="1" ht="25.5" x14ac:dyDescent="0.25">
      <c r="A18" s="38" t="s">
        <v>31</v>
      </c>
      <c r="B18" s="39" t="s">
        <v>32</v>
      </c>
      <c r="C18" s="31" t="s">
        <v>33</v>
      </c>
      <c r="D18" s="32"/>
      <c r="E18" s="60"/>
      <c r="F18" s="60"/>
      <c r="G18" s="60"/>
      <c r="H18" s="60"/>
      <c r="I18" s="60"/>
      <c r="J18" s="60"/>
      <c r="O18" s="11"/>
    </row>
    <row r="19" spans="1:15" s="29" customFormat="1" ht="27.75" customHeight="1" x14ac:dyDescent="0.25">
      <c r="A19" s="40"/>
      <c r="B19" s="40"/>
      <c r="C19" s="41"/>
      <c r="D19" s="41" t="s">
        <v>34</v>
      </c>
      <c r="E19" s="42"/>
      <c r="F19" s="42" t="s">
        <v>35</v>
      </c>
      <c r="G19" s="42" t="s">
        <v>36</v>
      </c>
      <c r="H19" s="43" t="s">
        <v>37</v>
      </c>
      <c r="I19" s="44" t="s">
        <v>38</v>
      </c>
      <c r="J19" s="44" t="s">
        <v>39</v>
      </c>
      <c r="O19" s="11"/>
    </row>
    <row r="20" spans="1:15" s="48" customFormat="1" ht="24.75" customHeight="1" x14ac:dyDescent="0.25">
      <c r="A20" s="45"/>
      <c r="B20" s="45"/>
      <c r="C20" s="45"/>
      <c r="D20" s="45">
        <f>SUM(D10:D17)</f>
        <v>296</v>
      </c>
      <c r="E20" s="46"/>
      <c r="F20" s="46" t="e">
        <f>AVERAGE(F10:F17)</f>
        <v>#DIV/0!</v>
      </c>
      <c r="G20" s="46">
        <f>IF(ISERROR(AVERAGE(G10:G17)), "", AVERAGE(G10:G17))</f>
        <v>0</v>
      </c>
      <c r="H20" s="47" t="str">
        <f>IF(ISERROR(AVERAGE(H10:H17)), "", AVERAGE(H10:H17))</f>
        <v/>
      </c>
      <c r="I20" s="46">
        <f>SUM(I10:I17)</f>
        <v>0</v>
      </c>
      <c r="J20" s="46">
        <f>SUM(J10:J18)</f>
        <v>0</v>
      </c>
      <c r="O20" s="12"/>
    </row>
    <row r="21" spans="1:15" ht="20.100000000000001" customHeight="1" x14ac:dyDescent="0.25">
      <c r="A21" s="49"/>
      <c r="B21" s="1"/>
      <c r="C21" s="1"/>
      <c r="D21" s="1"/>
      <c r="E21" s="6"/>
      <c r="F21" s="6"/>
      <c r="G21" s="1"/>
      <c r="H21" s="1"/>
      <c r="I21" s="1"/>
      <c r="J21" s="1"/>
    </row>
    <row r="22" spans="1:15" ht="26.1" customHeight="1" x14ac:dyDescent="0.4">
      <c r="A22" s="19">
        <v>2028</v>
      </c>
      <c r="B22" s="20"/>
      <c r="C22" s="21"/>
      <c r="D22" s="22"/>
      <c r="E22" s="5"/>
      <c r="F22" s="5"/>
      <c r="G22" s="23"/>
      <c r="H22" s="23"/>
      <c r="I22" s="23"/>
      <c r="J22" s="23"/>
    </row>
    <row r="23" spans="1:15" x14ac:dyDescent="0.25">
      <c r="A23" s="24" t="s">
        <v>41</v>
      </c>
      <c r="B23" s="24"/>
      <c r="C23" s="25"/>
      <c r="D23" s="2"/>
      <c r="E23" s="26" t="s">
        <v>4</v>
      </c>
      <c r="F23" s="27" t="s">
        <v>5</v>
      </c>
      <c r="G23" s="28" t="s">
        <v>6</v>
      </c>
      <c r="H23" s="3"/>
      <c r="I23" s="3"/>
      <c r="J23" s="3"/>
    </row>
    <row r="24" spans="1:15" x14ac:dyDescent="0.25">
      <c r="A24" s="57" t="s">
        <v>7</v>
      </c>
      <c r="B24" s="57" t="s">
        <v>8</v>
      </c>
      <c r="C24" s="57" t="s">
        <v>9</v>
      </c>
      <c r="D24" s="57" t="s">
        <v>10</v>
      </c>
      <c r="E24" s="84" t="s">
        <v>11</v>
      </c>
      <c r="F24" s="85"/>
      <c r="G24" s="57" t="s">
        <v>12</v>
      </c>
      <c r="H24" s="57" t="s">
        <v>13</v>
      </c>
      <c r="I24" s="57" t="s">
        <v>14</v>
      </c>
      <c r="J24" s="57" t="s">
        <v>15</v>
      </c>
    </row>
    <row r="25" spans="1:15" s="29" customFormat="1" x14ac:dyDescent="0.25">
      <c r="A25" s="30" t="s">
        <v>16</v>
      </c>
      <c r="B25" s="31" t="s">
        <v>17</v>
      </c>
      <c r="C25" s="31" t="s">
        <v>18</v>
      </c>
      <c r="D25" s="31">
        <v>40</v>
      </c>
      <c r="E25" s="86"/>
      <c r="F25" s="87"/>
      <c r="G25" s="32">
        <f>F25*1.5</f>
        <v>0</v>
      </c>
      <c r="H25" s="33" t="str">
        <f>IF(ISERROR(G25/F25-1), "", G25/F25-1)</f>
        <v/>
      </c>
      <c r="I25" s="34">
        <f t="shared" ref="I25:I32" si="4">G25*D25</f>
        <v>0</v>
      </c>
      <c r="J25" s="34">
        <f t="shared" ref="J25:J32" si="5">I25*52</f>
        <v>0</v>
      </c>
      <c r="L25"/>
      <c r="M25"/>
      <c r="N25"/>
      <c r="O25" s="13"/>
    </row>
    <row r="26" spans="1:15" s="29" customFormat="1" ht="15.75" x14ac:dyDescent="0.25">
      <c r="A26" s="35" t="s">
        <v>19</v>
      </c>
      <c r="B26" s="31" t="s">
        <v>17</v>
      </c>
      <c r="C26" s="31" t="s">
        <v>18</v>
      </c>
      <c r="D26" s="31">
        <v>40</v>
      </c>
      <c r="E26" s="89"/>
      <c r="F26" s="87"/>
      <c r="G26" s="32">
        <f t="shared" ref="G26:G32" si="6">F26*1.5</f>
        <v>0</v>
      </c>
      <c r="H26" s="33" t="str">
        <f t="shared" ref="H26:H32" si="7">IF(ISERROR(G26/F26-1), "", G26/F26-1)</f>
        <v/>
      </c>
      <c r="I26" s="34">
        <f t="shared" si="4"/>
        <v>0</v>
      </c>
      <c r="J26" s="34">
        <f t="shared" si="5"/>
        <v>0</v>
      </c>
      <c r="L26"/>
      <c r="M26"/>
      <c r="N26"/>
      <c r="O26" s="13"/>
    </row>
    <row r="27" spans="1:15" s="29" customFormat="1" ht="15.75" x14ac:dyDescent="0.25">
      <c r="A27" s="35" t="s">
        <v>20</v>
      </c>
      <c r="B27" s="31" t="s">
        <v>17</v>
      </c>
      <c r="C27" s="31" t="s">
        <v>18</v>
      </c>
      <c r="D27" s="31">
        <v>40</v>
      </c>
      <c r="E27" s="89"/>
      <c r="F27" s="87"/>
      <c r="G27" s="32">
        <f t="shared" si="6"/>
        <v>0</v>
      </c>
      <c r="H27" s="33" t="str">
        <f t="shared" si="7"/>
        <v/>
      </c>
      <c r="I27" s="34">
        <f t="shared" si="4"/>
        <v>0</v>
      </c>
      <c r="J27" s="34">
        <f t="shared" si="5"/>
        <v>0</v>
      </c>
      <c r="L27"/>
      <c r="M27"/>
      <c r="N27"/>
      <c r="O27" s="13"/>
    </row>
    <row r="28" spans="1:15" s="29" customFormat="1" ht="15.75" x14ac:dyDescent="0.25">
      <c r="A28" s="35" t="s">
        <v>21</v>
      </c>
      <c r="B28" s="31" t="s">
        <v>17</v>
      </c>
      <c r="C28" s="31" t="s">
        <v>22</v>
      </c>
      <c r="D28" s="31">
        <v>40</v>
      </c>
      <c r="E28" s="89"/>
      <c r="F28" s="87"/>
      <c r="G28" s="32">
        <f t="shared" si="6"/>
        <v>0</v>
      </c>
      <c r="H28" s="33" t="str">
        <f t="shared" si="7"/>
        <v/>
      </c>
      <c r="I28" s="34">
        <f t="shared" si="4"/>
        <v>0</v>
      </c>
      <c r="J28" s="34">
        <f t="shared" si="5"/>
        <v>0</v>
      </c>
      <c r="L28"/>
      <c r="M28"/>
      <c r="N28"/>
      <c r="O28" s="13"/>
    </row>
    <row r="29" spans="1:15" s="29" customFormat="1" x14ac:dyDescent="0.25">
      <c r="A29" s="35" t="s">
        <v>23</v>
      </c>
      <c r="B29" s="31" t="s">
        <v>17</v>
      </c>
      <c r="C29" s="31" t="s">
        <v>24</v>
      </c>
      <c r="D29" s="31">
        <v>40</v>
      </c>
      <c r="E29" s="89"/>
      <c r="F29" s="87"/>
      <c r="G29" s="32">
        <f t="shared" si="6"/>
        <v>0</v>
      </c>
      <c r="H29" s="33" t="str">
        <f t="shared" si="7"/>
        <v/>
      </c>
      <c r="I29" s="34">
        <f t="shared" si="4"/>
        <v>0</v>
      </c>
      <c r="J29" s="34">
        <f t="shared" si="5"/>
        <v>0</v>
      </c>
      <c r="L29"/>
      <c r="M29"/>
      <c r="N29"/>
      <c r="O29" s="13"/>
    </row>
    <row r="30" spans="1:15" s="29" customFormat="1" x14ac:dyDescent="0.25">
      <c r="A30" s="35" t="s">
        <v>25</v>
      </c>
      <c r="B30" s="31" t="s">
        <v>17</v>
      </c>
      <c r="C30" s="31" t="s">
        <v>26</v>
      </c>
      <c r="D30" s="31">
        <v>40</v>
      </c>
      <c r="E30" s="89"/>
      <c r="F30" s="87"/>
      <c r="G30" s="32">
        <f t="shared" si="6"/>
        <v>0</v>
      </c>
      <c r="H30" s="33" t="str">
        <f t="shared" si="7"/>
        <v/>
      </c>
      <c r="I30" s="34">
        <f t="shared" si="4"/>
        <v>0</v>
      </c>
      <c r="J30" s="34">
        <f t="shared" si="5"/>
        <v>0</v>
      </c>
      <c r="L30"/>
      <c r="M30"/>
      <c r="N30"/>
      <c r="O30" s="13"/>
    </row>
    <row r="31" spans="1:15" s="29" customFormat="1" x14ac:dyDescent="0.25">
      <c r="A31" s="35" t="s">
        <v>27</v>
      </c>
      <c r="B31" s="31" t="s">
        <v>17</v>
      </c>
      <c r="C31" s="31" t="s">
        <v>28</v>
      </c>
      <c r="D31" s="31">
        <v>40</v>
      </c>
      <c r="E31" s="89"/>
      <c r="F31" s="87"/>
      <c r="G31" s="32">
        <f t="shared" si="6"/>
        <v>0</v>
      </c>
      <c r="H31" s="33" t="str">
        <f t="shared" si="7"/>
        <v/>
      </c>
      <c r="I31" s="34">
        <f t="shared" si="4"/>
        <v>0</v>
      </c>
      <c r="J31" s="34">
        <f t="shared" si="5"/>
        <v>0</v>
      </c>
      <c r="L31"/>
      <c r="M31"/>
      <c r="N31"/>
      <c r="O31" s="13"/>
    </row>
    <row r="32" spans="1:15" s="29" customFormat="1" x14ac:dyDescent="0.25">
      <c r="A32" s="36" t="s">
        <v>29</v>
      </c>
      <c r="B32" s="37" t="s">
        <v>17</v>
      </c>
      <c r="C32" s="31" t="s">
        <v>30</v>
      </c>
      <c r="D32" s="31">
        <v>16</v>
      </c>
      <c r="E32" s="89"/>
      <c r="F32" s="87"/>
      <c r="G32" s="32">
        <f t="shared" si="6"/>
        <v>0</v>
      </c>
      <c r="H32" s="33" t="str">
        <f t="shared" si="7"/>
        <v/>
      </c>
      <c r="I32" s="34">
        <f t="shared" si="4"/>
        <v>0</v>
      </c>
      <c r="J32" s="34">
        <f t="shared" si="5"/>
        <v>0</v>
      </c>
      <c r="L32"/>
      <c r="M32"/>
      <c r="N32"/>
      <c r="O32" s="13"/>
    </row>
    <row r="33" spans="1:15" s="29" customFormat="1" ht="25.5" x14ac:dyDescent="0.25">
      <c r="A33" s="38" t="s">
        <v>31</v>
      </c>
      <c r="B33" s="39" t="s">
        <v>32</v>
      </c>
      <c r="C33" s="31" t="s">
        <v>33</v>
      </c>
      <c r="D33" s="91">
        <v>0</v>
      </c>
      <c r="E33" s="92"/>
      <c r="F33" s="92"/>
      <c r="G33" s="92"/>
      <c r="H33" s="92"/>
      <c r="I33" s="92"/>
      <c r="J33" s="93"/>
      <c r="L33"/>
      <c r="M33"/>
      <c r="N33"/>
      <c r="O33" s="13"/>
    </row>
    <row r="34" spans="1:15" s="29" customFormat="1" ht="25.5" x14ac:dyDescent="0.25">
      <c r="A34" s="40"/>
      <c r="B34" s="40"/>
      <c r="C34" s="41"/>
      <c r="D34" s="41" t="s">
        <v>34</v>
      </c>
      <c r="E34" s="42"/>
      <c r="F34" s="42" t="s">
        <v>35</v>
      </c>
      <c r="G34" s="42" t="s">
        <v>36</v>
      </c>
      <c r="H34" s="43" t="s">
        <v>37</v>
      </c>
      <c r="I34" s="44" t="s">
        <v>38</v>
      </c>
      <c r="J34" s="44" t="s">
        <v>39</v>
      </c>
      <c r="L34" s="14"/>
      <c r="M34"/>
      <c r="N34"/>
      <c r="O34" s="13"/>
    </row>
    <row r="35" spans="1:15" s="29" customFormat="1" ht="27.75" customHeight="1" x14ac:dyDescent="0.25">
      <c r="A35" s="45"/>
      <c r="B35" s="45"/>
      <c r="C35" s="45"/>
      <c r="D35" s="45">
        <f>SUM(D25:D32)</f>
        <v>296</v>
      </c>
      <c r="E35" s="46"/>
      <c r="F35" s="46" t="e">
        <f>AVERAGE(F25:F32)</f>
        <v>#DIV/0!</v>
      </c>
      <c r="G35" s="46">
        <f>IF(ISERROR(AVERAGE(G25:G32)), "", AVERAGE(G25:G32))</f>
        <v>0</v>
      </c>
      <c r="H35" s="47" t="str">
        <f>IF(ISERROR(AVERAGE(H25:H32)), "", AVERAGE(H25:H32))</f>
        <v/>
      </c>
      <c r="I35" s="46">
        <f>SUM(I25:I32)</f>
        <v>0</v>
      </c>
      <c r="J35" s="46">
        <f>SUM(J25:J32)</f>
        <v>0</v>
      </c>
      <c r="L35" s="14"/>
      <c r="M35" s="50"/>
      <c r="N35" s="51"/>
      <c r="O35" s="13"/>
    </row>
    <row r="36" spans="1:15" s="48" customFormat="1" ht="20.100000000000001" customHeight="1" x14ac:dyDescent="0.25">
      <c r="A36" s="49"/>
      <c r="B36" s="1"/>
      <c r="C36" s="1"/>
      <c r="D36" s="1"/>
      <c r="E36" s="6"/>
      <c r="F36" s="6"/>
      <c r="G36" s="1"/>
      <c r="H36" s="1"/>
      <c r="I36" s="1"/>
      <c r="J36" s="1"/>
      <c r="K36" s="29"/>
      <c r="L36" s="14"/>
      <c r="M36" s="50"/>
      <c r="N36" s="51"/>
      <c r="O36" s="15"/>
    </row>
    <row r="37" spans="1:15" ht="26.1" customHeight="1" x14ac:dyDescent="0.4">
      <c r="A37" s="19">
        <v>2029</v>
      </c>
      <c r="B37" s="20"/>
      <c r="C37" s="21"/>
      <c r="D37" s="22"/>
      <c r="E37" s="5"/>
      <c r="F37" s="5"/>
      <c r="G37" s="23"/>
      <c r="H37" s="23"/>
      <c r="I37" s="23"/>
      <c r="J37" s="23"/>
      <c r="K37" s="29"/>
      <c r="L37" s="14"/>
      <c r="M37" s="50"/>
      <c r="N37" s="51"/>
      <c r="O37" s="16"/>
    </row>
    <row r="38" spans="1:15" ht="15" customHeight="1" x14ac:dyDescent="0.25">
      <c r="A38" s="24" t="s">
        <v>42</v>
      </c>
      <c r="B38" s="24"/>
      <c r="C38" s="25"/>
      <c r="D38" s="2"/>
      <c r="E38" s="26" t="s">
        <v>4</v>
      </c>
      <c r="F38" s="27" t="s">
        <v>5</v>
      </c>
      <c r="G38" s="28" t="s">
        <v>6</v>
      </c>
      <c r="H38" s="3"/>
      <c r="I38" s="3"/>
      <c r="J38" s="3"/>
      <c r="K38" s="29"/>
      <c r="L38" s="14"/>
      <c r="M38" s="50"/>
      <c r="N38" s="51"/>
      <c r="O38" s="16"/>
    </row>
    <row r="39" spans="1:15" x14ac:dyDescent="0.25">
      <c r="A39" s="57" t="s">
        <v>7</v>
      </c>
      <c r="B39" s="57" t="s">
        <v>8</v>
      </c>
      <c r="C39" s="57" t="s">
        <v>9</v>
      </c>
      <c r="D39" s="57" t="s">
        <v>10</v>
      </c>
      <c r="E39" s="84" t="s">
        <v>11</v>
      </c>
      <c r="F39" s="85"/>
      <c r="G39" s="57" t="s">
        <v>12</v>
      </c>
      <c r="H39" s="57" t="s">
        <v>13</v>
      </c>
      <c r="I39" s="57" t="s">
        <v>14</v>
      </c>
      <c r="J39" s="57" t="s">
        <v>15</v>
      </c>
      <c r="K39" s="29"/>
      <c r="L39" s="14"/>
      <c r="M39" s="50"/>
      <c r="N39" s="51"/>
      <c r="O39" s="16"/>
    </row>
    <row r="40" spans="1:15" s="29" customFormat="1" x14ac:dyDescent="0.25">
      <c r="A40" s="30" t="s">
        <v>16</v>
      </c>
      <c r="B40" s="31" t="s">
        <v>17</v>
      </c>
      <c r="C40" s="31" t="s">
        <v>18</v>
      </c>
      <c r="D40" s="31">
        <v>40</v>
      </c>
      <c r="E40" s="89"/>
      <c r="F40" s="87"/>
      <c r="G40" s="32">
        <f>F40*1.48</f>
        <v>0</v>
      </c>
      <c r="H40" s="33" t="str">
        <f>IF(ISERROR(G40/F40-1), "", G40/F40-1)</f>
        <v/>
      </c>
      <c r="I40" s="34">
        <f t="shared" ref="I40:I47" si="8">G40*D40</f>
        <v>0</v>
      </c>
      <c r="J40" s="34">
        <f t="shared" ref="J40:J47" si="9">I40*52</f>
        <v>0</v>
      </c>
      <c r="L40" s="14"/>
      <c r="M40" s="50"/>
      <c r="N40" s="51"/>
      <c r="O40" s="13"/>
    </row>
    <row r="41" spans="1:15" s="29" customFormat="1" x14ac:dyDescent="0.2">
      <c r="A41" s="35" t="s">
        <v>19</v>
      </c>
      <c r="B41" s="31" t="s">
        <v>17</v>
      </c>
      <c r="C41" s="31" t="s">
        <v>18</v>
      </c>
      <c r="D41" s="31">
        <v>40</v>
      </c>
      <c r="E41" s="89"/>
      <c r="F41" s="87"/>
      <c r="G41" s="32">
        <f t="shared" ref="G41:G47" si="10">F41*1.48</f>
        <v>0</v>
      </c>
      <c r="H41" s="33" t="str">
        <f t="shared" ref="H41:H47" si="11">IF(ISERROR(G41/F41-1), "", G41/F41-1)</f>
        <v/>
      </c>
      <c r="I41" s="34">
        <f t="shared" si="8"/>
        <v>0</v>
      </c>
      <c r="J41" s="34">
        <f t="shared" si="9"/>
        <v>0</v>
      </c>
      <c r="L41" s="14"/>
      <c r="M41" s="50"/>
      <c r="N41" s="51"/>
      <c r="O41" s="13"/>
    </row>
    <row r="42" spans="1:15" s="29" customFormat="1" x14ac:dyDescent="0.2">
      <c r="A42" s="35" t="s">
        <v>20</v>
      </c>
      <c r="B42" s="31" t="s">
        <v>17</v>
      </c>
      <c r="C42" s="31" t="s">
        <v>18</v>
      </c>
      <c r="D42" s="31">
        <v>40</v>
      </c>
      <c r="E42" s="89"/>
      <c r="F42" s="87"/>
      <c r="G42" s="32">
        <f t="shared" si="10"/>
        <v>0</v>
      </c>
      <c r="H42" s="33" t="str">
        <f t="shared" si="11"/>
        <v/>
      </c>
      <c r="I42" s="34">
        <f t="shared" si="8"/>
        <v>0</v>
      </c>
      <c r="J42" s="34">
        <f t="shared" si="9"/>
        <v>0</v>
      </c>
      <c r="L42" s="14"/>
      <c r="M42" s="50"/>
      <c r="N42" s="51"/>
      <c r="O42" s="13"/>
    </row>
    <row r="43" spans="1:15" s="29" customFormat="1" x14ac:dyDescent="0.2">
      <c r="A43" s="35" t="s">
        <v>21</v>
      </c>
      <c r="B43" s="31" t="s">
        <v>17</v>
      </c>
      <c r="C43" s="31" t="s">
        <v>22</v>
      </c>
      <c r="D43" s="31">
        <v>40</v>
      </c>
      <c r="E43" s="89"/>
      <c r="F43" s="87"/>
      <c r="G43" s="32">
        <f t="shared" si="10"/>
        <v>0</v>
      </c>
      <c r="H43" s="33" t="str">
        <f t="shared" si="11"/>
        <v/>
      </c>
      <c r="I43" s="34">
        <f t="shared" si="8"/>
        <v>0</v>
      </c>
      <c r="J43" s="34">
        <f t="shared" si="9"/>
        <v>0</v>
      </c>
      <c r="L43" s="14"/>
      <c r="M43" s="50"/>
      <c r="N43" s="51"/>
      <c r="O43" s="13"/>
    </row>
    <row r="44" spans="1:15" s="29" customFormat="1" x14ac:dyDescent="0.2">
      <c r="A44" s="35" t="s">
        <v>23</v>
      </c>
      <c r="B44" s="31" t="s">
        <v>17</v>
      </c>
      <c r="C44" s="31" t="s">
        <v>24</v>
      </c>
      <c r="D44" s="31">
        <v>40</v>
      </c>
      <c r="E44" s="89"/>
      <c r="F44" s="87"/>
      <c r="G44" s="32">
        <f t="shared" si="10"/>
        <v>0</v>
      </c>
      <c r="H44" s="33" t="str">
        <f t="shared" si="11"/>
        <v/>
      </c>
      <c r="I44" s="34">
        <f t="shared" si="8"/>
        <v>0</v>
      </c>
      <c r="J44" s="34">
        <f t="shared" si="9"/>
        <v>0</v>
      </c>
      <c r="L44" s="14"/>
      <c r="M44" s="50"/>
      <c r="N44" s="51"/>
      <c r="O44" s="13"/>
    </row>
    <row r="45" spans="1:15" s="29" customFormat="1" x14ac:dyDescent="0.2">
      <c r="A45" s="35" t="s">
        <v>25</v>
      </c>
      <c r="B45" s="31" t="s">
        <v>17</v>
      </c>
      <c r="C45" s="31" t="s">
        <v>26</v>
      </c>
      <c r="D45" s="31">
        <v>40</v>
      </c>
      <c r="E45" s="89"/>
      <c r="F45" s="87"/>
      <c r="G45" s="32">
        <f t="shared" si="10"/>
        <v>0</v>
      </c>
      <c r="H45" s="33" t="str">
        <f t="shared" si="11"/>
        <v/>
      </c>
      <c r="I45" s="34">
        <f t="shared" si="8"/>
        <v>0</v>
      </c>
      <c r="J45" s="34">
        <f t="shared" si="9"/>
        <v>0</v>
      </c>
      <c r="L45" s="14"/>
      <c r="M45" s="50"/>
      <c r="N45" s="51"/>
      <c r="O45" s="13"/>
    </row>
    <row r="46" spans="1:15" s="29" customFormat="1" x14ac:dyDescent="0.2">
      <c r="A46" s="35" t="s">
        <v>27</v>
      </c>
      <c r="B46" s="31" t="s">
        <v>17</v>
      </c>
      <c r="C46" s="31" t="s">
        <v>28</v>
      </c>
      <c r="D46" s="31">
        <v>40</v>
      </c>
      <c r="E46" s="89"/>
      <c r="F46" s="87"/>
      <c r="G46" s="32">
        <f t="shared" si="10"/>
        <v>0</v>
      </c>
      <c r="H46" s="33" t="str">
        <f t="shared" si="11"/>
        <v/>
      </c>
      <c r="I46" s="34">
        <f t="shared" si="8"/>
        <v>0</v>
      </c>
      <c r="J46" s="34">
        <f t="shared" si="9"/>
        <v>0</v>
      </c>
      <c r="L46" s="14"/>
      <c r="M46" s="50"/>
      <c r="N46" s="51"/>
      <c r="O46" s="13"/>
    </row>
    <row r="47" spans="1:15" s="29" customFormat="1" x14ac:dyDescent="0.25">
      <c r="A47" s="36" t="s">
        <v>29</v>
      </c>
      <c r="B47" s="37" t="s">
        <v>17</v>
      </c>
      <c r="C47" s="31" t="s">
        <v>30</v>
      </c>
      <c r="D47" s="31">
        <v>16</v>
      </c>
      <c r="E47" s="89"/>
      <c r="F47" s="87"/>
      <c r="G47" s="32">
        <f t="shared" si="10"/>
        <v>0</v>
      </c>
      <c r="H47" s="33" t="str">
        <f t="shared" si="11"/>
        <v/>
      </c>
      <c r="I47" s="34">
        <f t="shared" si="8"/>
        <v>0</v>
      </c>
      <c r="J47" s="34">
        <f t="shared" si="9"/>
        <v>0</v>
      </c>
      <c r="L47" s="14"/>
      <c r="M47" s="50"/>
      <c r="N47" s="51"/>
      <c r="O47" s="13"/>
    </row>
    <row r="48" spans="1:15" s="29" customFormat="1" ht="25.5" x14ac:dyDescent="0.25">
      <c r="A48" s="30" t="s">
        <v>31</v>
      </c>
      <c r="B48" s="52" t="s">
        <v>32</v>
      </c>
      <c r="C48" s="31" t="s">
        <v>33</v>
      </c>
      <c r="D48" s="32">
        <v>0</v>
      </c>
      <c r="E48" s="60"/>
      <c r="F48" s="60"/>
      <c r="G48" s="60"/>
      <c r="H48" s="60"/>
      <c r="I48" s="60"/>
      <c r="J48" s="60"/>
      <c r="L48" s="14"/>
      <c r="M48" s="50"/>
      <c r="N48" s="51"/>
      <c r="O48" s="13"/>
    </row>
    <row r="49" spans="1:15" s="29" customFormat="1" ht="25.5" x14ac:dyDescent="0.25">
      <c r="A49" s="40"/>
      <c r="B49" s="40"/>
      <c r="C49" s="41"/>
      <c r="D49" s="41" t="s">
        <v>34</v>
      </c>
      <c r="E49" s="42"/>
      <c r="F49" s="42" t="s">
        <v>35</v>
      </c>
      <c r="G49" s="42" t="s">
        <v>36</v>
      </c>
      <c r="H49" s="43" t="s">
        <v>37</v>
      </c>
      <c r="I49" s="44" t="s">
        <v>38</v>
      </c>
      <c r="J49" s="44" t="s">
        <v>39</v>
      </c>
      <c r="L49" s="14"/>
      <c r="M49" s="50"/>
      <c r="N49" s="51"/>
      <c r="O49" s="13"/>
    </row>
    <row r="50" spans="1:15" s="29" customFormat="1" ht="27.75" customHeight="1" x14ac:dyDescent="0.25">
      <c r="A50" s="45"/>
      <c r="B50" s="45"/>
      <c r="C50" s="45"/>
      <c r="D50" s="45">
        <f>SUM(D40:D47)</f>
        <v>296</v>
      </c>
      <c r="E50" s="46"/>
      <c r="F50" s="46" t="e">
        <f>AVERAGE(F40:F47)</f>
        <v>#DIV/0!</v>
      </c>
      <c r="G50" s="46">
        <f>IF(ISERROR(AVERAGE(G40:G47)), "", AVERAGE(G40:G47))</f>
        <v>0</v>
      </c>
      <c r="H50" s="47" t="str">
        <f>IF(ISERROR(AVERAGE(H40:H47)), "", AVERAGE(H40:H47))</f>
        <v/>
      </c>
      <c r="I50" s="46">
        <f>SUM(I40:I47)</f>
        <v>0</v>
      </c>
      <c r="J50" s="46">
        <f>SUM(J40:J48)</f>
        <v>0</v>
      </c>
      <c r="L50" s="14"/>
      <c r="M50" s="50"/>
      <c r="N50" s="51"/>
      <c r="O50" s="13"/>
    </row>
    <row r="51" spans="1:15" s="48" customFormat="1" ht="20.100000000000001" customHeight="1" x14ac:dyDescent="0.25">
      <c r="A51" s="49"/>
      <c r="B51" s="1"/>
      <c r="C51" s="1"/>
      <c r="D51" s="1"/>
      <c r="E51" s="6"/>
      <c r="F51" s="6"/>
      <c r="G51" s="1"/>
      <c r="H51" s="1"/>
      <c r="I51" s="1"/>
      <c r="J51" s="1"/>
      <c r="K51" s="29"/>
      <c r="L51" s="14"/>
      <c r="M51" s="50"/>
      <c r="N51" s="51"/>
      <c r="O51" s="15"/>
    </row>
    <row r="52" spans="1:15" ht="26.1" customHeight="1" x14ac:dyDescent="0.4">
      <c r="A52" s="19">
        <v>2030</v>
      </c>
      <c r="B52" s="20"/>
      <c r="C52" s="21"/>
      <c r="D52" s="22"/>
      <c r="E52" s="5"/>
      <c r="F52" s="5"/>
      <c r="G52" s="23"/>
      <c r="H52" s="23"/>
      <c r="I52" s="23"/>
      <c r="J52" s="23"/>
      <c r="K52" s="29"/>
      <c r="L52" s="14"/>
      <c r="M52" s="50"/>
      <c r="N52" s="51"/>
      <c r="O52" s="16"/>
    </row>
    <row r="53" spans="1:15" ht="17.25" customHeight="1" x14ac:dyDescent="0.25">
      <c r="A53" s="24" t="s">
        <v>43</v>
      </c>
      <c r="B53" s="24"/>
      <c r="C53" s="25"/>
      <c r="D53" s="2"/>
      <c r="E53" s="26" t="s">
        <v>4</v>
      </c>
      <c r="F53" s="27" t="s">
        <v>5</v>
      </c>
      <c r="G53" s="28" t="s">
        <v>6</v>
      </c>
      <c r="H53" s="3"/>
      <c r="I53" s="3"/>
      <c r="J53" s="3"/>
      <c r="K53" s="29"/>
      <c r="L53" s="14"/>
      <c r="M53" s="50"/>
      <c r="N53" s="51"/>
      <c r="O53" s="16"/>
    </row>
    <row r="54" spans="1:15" x14ac:dyDescent="0.25">
      <c r="A54" s="57" t="s">
        <v>7</v>
      </c>
      <c r="B54" s="57" t="s">
        <v>8</v>
      </c>
      <c r="C54" s="57" t="s">
        <v>9</v>
      </c>
      <c r="D54" s="57" t="s">
        <v>10</v>
      </c>
      <c r="E54" s="84" t="s">
        <v>11</v>
      </c>
      <c r="F54" s="85"/>
      <c r="G54" s="57" t="s">
        <v>12</v>
      </c>
      <c r="H54" s="57" t="s">
        <v>13</v>
      </c>
      <c r="I54" s="57" t="s">
        <v>14</v>
      </c>
      <c r="J54" s="57" t="s">
        <v>15</v>
      </c>
      <c r="K54" s="29"/>
      <c r="L54" s="14"/>
      <c r="M54" s="50"/>
      <c r="N54" s="51"/>
      <c r="O54" s="16"/>
    </row>
    <row r="55" spans="1:15" s="29" customFormat="1" x14ac:dyDescent="0.25">
      <c r="A55" s="30" t="s">
        <v>16</v>
      </c>
      <c r="B55" s="31" t="s">
        <v>17</v>
      </c>
      <c r="C55" s="31" t="s">
        <v>18</v>
      </c>
      <c r="D55" s="31">
        <v>40</v>
      </c>
      <c r="E55" s="89"/>
      <c r="F55" s="87"/>
      <c r="G55" s="32">
        <f>F55*1.25</f>
        <v>0</v>
      </c>
      <c r="H55" s="33" t="str">
        <f>IF(ISERROR(G55/F55-1), "", G55/F55-1)</f>
        <v/>
      </c>
      <c r="I55" s="34">
        <f t="shared" ref="I55:I62" si="12">G55*D55</f>
        <v>0</v>
      </c>
      <c r="J55" s="34">
        <f t="shared" ref="J55:J62" si="13">I55*52</f>
        <v>0</v>
      </c>
      <c r="L55" s="14"/>
      <c r="M55" s="50"/>
      <c r="N55" s="51"/>
      <c r="O55" s="13"/>
    </row>
    <row r="56" spans="1:15" s="29" customFormat="1" x14ac:dyDescent="0.2">
      <c r="A56" s="35" t="s">
        <v>19</v>
      </c>
      <c r="B56" s="31" t="s">
        <v>17</v>
      </c>
      <c r="C56" s="31" t="s">
        <v>18</v>
      </c>
      <c r="D56" s="31">
        <v>40</v>
      </c>
      <c r="E56" s="89"/>
      <c r="F56" s="87"/>
      <c r="G56" s="32">
        <f t="shared" ref="G56:G62" si="14">F56*1.25</f>
        <v>0</v>
      </c>
      <c r="H56" s="33" t="str">
        <f t="shared" ref="H56:H62" si="15">IF(ISERROR(G56/F56-1), "", G56/F56-1)</f>
        <v/>
      </c>
      <c r="I56" s="34">
        <f t="shared" si="12"/>
        <v>0</v>
      </c>
      <c r="J56" s="34">
        <f t="shared" si="13"/>
        <v>0</v>
      </c>
      <c r="L56" s="14"/>
      <c r="M56" s="50"/>
      <c r="N56" s="51"/>
      <c r="O56" s="13"/>
    </row>
    <row r="57" spans="1:15" s="29" customFormat="1" x14ac:dyDescent="0.2">
      <c r="A57" s="35" t="s">
        <v>20</v>
      </c>
      <c r="B57" s="31" t="s">
        <v>17</v>
      </c>
      <c r="C57" s="31" t="s">
        <v>18</v>
      </c>
      <c r="D57" s="31">
        <v>40</v>
      </c>
      <c r="E57" s="89"/>
      <c r="F57" s="87"/>
      <c r="G57" s="32">
        <f t="shared" si="14"/>
        <v>0</v>
      </c>
      <c r="H57" s="33" t="str">
        <f t="shared" si="15"/>
        <v/>
      </c>
      <c r="I57" s="34">
        <f t="shared" si="12"/>
        <v>0</v>
      </c>
      <c r="J57" s="34">
        <f t="shared" si="13"/>
        <v>0</v>
      </c>
      <c r="L57" s="14"/>
      <c r="M57" s="50"/>
      <c r="N57" s="51"/>
      <c r="O57" s="13"/>
    </row>
    <row r="58" spans="1:15" s="29" customFormat="1" x14ac:dyDescent="0.2">
      <c r="A58" s="35" t="s">
        <v>21</v>
      </c>
      <c r="B58" s="31" t="s">
        <v>17</v>
      </c>
      <c r="C58" s="31" t="s">
        <v>22</v>
      </c>
      <c r="D58" s="31">
        <v>40</v>
      </c>
      <c r="E58" s="89"/>
      <c r="F58" s="87"/>
      <c r="G58" s="32">
        <f t="shared" si="14"/>
        <v>0</v>
      </c>
      <c r="H58" s="33" t="str">
        <f t="shared" si="15"/>
        <v/>
      </c>
      <c r="I58" s="34">
        <f t="shared" si="12"/>
        <v>0</v>
      </c>
      <c r="J58" s="34">
        <f t="shared" si="13"/>
        <v>0</v>
      </c>
      <c r="L58" s="14"/>
      <c r="M58" s="50"/>
      <c r="N58" s="51"/>
      <c r="O58" s="13"/>
    </row>
    <row r="59" spans="1:15" s="29" customFormat="1" x14ac:dyDescent="0.2">
      <c r="A59" s="35" t="s">
        <v>23</v>
      </c>
      <c r="B59" s="31" t="s">
        <v>17</v>
      </c>
      <c r="C59" s="31" t="s">
        <v>24</v>
      </c>
      <c r="D59" s="31">
        <v>40</v>
      </c>
      <c r="E59" s="89"/>
      <c r="F59" s="87"/>
      <c r="G59" s="32">
        <f t="shared" si="14"/>
        <v>0</v>
      </c>
      <c r="H59" s="33" t="str">
        <f t="shared" si="15"/>
        <v/>
      </c>
      <c r="I59" s="34">
        <f t="shared" si="12"/>
        <v>0</v>
      </c>
      <c r="J59" s="34">
        <f t="shared" si="13"/>
        <v>0</v>
      </c>
      <c r="L59" s="14"/>
      <c r="M59" s="50"/>
      <c r="N59" s="51"/>
      <c r="O59" s="13"/>
    </row>
    <row r="60" spans="1:15" s="29" customFormat="1" x14ac:dyDescent="0.2">
      <c r="A60" s="35" t="s">
        <v>25</v>
      </c>
      <c r="B60" s="31" t="s">
        <v>17</v>
      </c>
      <c r="C60" s="31" t="s">
        <v>26</v>
      </c>
      <c r="D60" s="31">
        <v>40</v>
      </c>
      <c r="E60" s="89"/>
      <c r="F60" s="87"/>
      <c r="G60" s="32">
        <f t="shared" si="14"/>
        <v>0</v>
      </c>
      <c r="H60" s="33" t="str">
        <f t="shared" si="15"/>
        <v/>
      </c>
      <c r="I60" s="34">
        <f t="shared" si="12"/>
        <v>0</v>
      </c>
      <c r="J60" s="34">
        <f t="shared" si="13"/>
        <v>0</v>
      </c>
      <c r="L60" s="14"/>
      <c r="M60" s="50"/>
      <c r="N60" s="51"/>
      <c r="O60" s="13"/>
    </row>
    <row r="61" spans="1:15" s="29" customFormat="1" x14ac:dyDescent="0.2">
      <c r="A61" s="35" t="s">
        <v>27</v>
      </c>
      <c r="B61" s="31" t="s">
        <v>17</v>
      </c>
      <c r="C61" s="31" t="s">
        <v>28</v>
      </c>
      <c r="D61" s="31">
        <v>40</v>
      </c>
      <c r="E61" s="89"/>
      <c r="F61" s="87"/>
      <c r="G61" s="32">
        <f t="shared" si="14"/>
        <v>0</v>
      </c>
      <c r="H61" s="33" t="str">
        <f t="shared" si="15"/>
        <v/>
      </c>
      <c r="I61" s="34">
        <f t="shared" si="12"/>
        <v>0</v>
      </c>
      <c r="J61" s="34">
        <f t="shared" si="13"/>
        <v>0</v>
      </c>
      <c r="L61" s="14"/>
      <c r="M61" s="50"/>
      <c r="N61" s="51"/>
      <c r="O61" s="13"/>
    </row>
    <row r="62" spans="1:15" s="29" customFormat="1" x14ac:dyDescent="0.25">
      <c r="A62" s="36" t="s">
        <v>29</v>
      </c>
      <c r="B62" s="37" t="s">
        <v>17</v>
      </c>
      <c r="C62" s="31" t="s">
        <v>30</v>
      </c>
      <c r="D62" s="31">
        <v>16</v>
      </c>
      <c r="E62" s="89"/>
      <c r="F62" s="87"/>
      <c r="G62" s="32">
        <f t="shared" si="14"/>
        <v>0</v>
      </c>
      <c r="H62" s="33" t="str">
        <f t="shared" si="15"/>
        <v/>
      </c>
      <c r="I62" s="34">
        <f t="shared" si="12"/>
        <v>0</v>
      </c>
      <c r="J62" s="34">
        <f t="shared" si="13"/>
        <v>0</v>
      </c>
      <c r="L62" s="14"/>
      <c r="M62" s="50"/>
      <c r="N62" s="51"/>
      <c r="O62" s="13"/>
    </row>
    <row r="63" spans="1:15" s="29" customFormat="1" ht="25.5" x14ac:dyDescent="0.25">
      <c r="A63" s="38" t="s">
        <v>31</v>
      </c>
      <c r="B63" s="39" t="s">
        <v>32</v>
      </c>
      <c r="C63" s="31" t="s">
        <v>33</v>
      </c>
      <c r="D63" s="32">
        <v>0</v>
      </c>
      <c r="E63" s="60"/>
      <c r="F63" s="60"/>
      <c r="G63" s="60"/>
      <c r="H63" s="60"/>
      <c r="I63" s="60"/>
      <c r="J63" s="60"/>
      <c r="L63" s="14"/>
      <c r="M63" s="50"/>
      <c r="N63" s="51"/>
      <c r="O63" s="13"/>
    </row>
    <row r="64" spans="1:15" s="29" customFormat="1" ht="25.5" x14ac:dyDescent="0.25">
      <c r="A64" s="40"/>
      <c r="B64" s="40"/>
      <c r="C64" s="41"/>
      <c r="D64" s="41" t="s">
        <v>34</v>
      </c>
      <c r="E64" s="42"/>
      <c r="F64" s="42" t="s">
        <v>35</v>
      </c>
      <c r="G64" s="42" t="s">
        <v>36</v>
      </c>
      <c r="H64" s="43" t="s">
        <v>37</v>
      </c>
      <c r="I64" s="44" t="s">
        <v>38</v>
      </c>
      <c r="J64" s="44" t="s">
        <v>39</v>
      </c>
      <c r="L64" s="14"/>
      <c r="M64" s="50"/>
      <c r="N64" s="51"/>
      <c r="O64" s="13"/>
    </row>
    <row r="65" spans="1:15" s="29" customFormat="1" ht="27.75" customHeight="1" x14ac:dyDescent="0.25">
      <c r="A65" s="45"/>
      <c r="B65" s="45"/>
      <c r="C65" s="45"/>
      <c r="D65" s="45">
        <f>SUM(D55:D62)</f>
        <v>296</v>
      </c>
      <c r="E65" s="46"/>
      <c r="F65" s="46" t="e">
        <f>AVERAGE(F55:F62)</f>
        <v>#DIV/0!</v>
      </c>
      <c r="G65" s="46">
        <f>IF(ISERROR(AVERAGE(G55:G62)), "", AVERAGE(G55:G62))</f>
        <v>0</v>
      </c>
      <c r="H65" s="47" t="str">
        <f>IF(ISERROR(AVERAGE(H55:H62)), "", AVERAGE(H55:H62))</f>
        <v/>
      </c>
      <c r="I65" s="46">
        <f>SUM(I55:I62)</f>
        <v>0</v>
      </c>
      <c r="J65" s="46">
        <f>SUM(J55:J63)</f>
        <v>0</v>
      </c>
      <c r="L65" s="14"/>
      <c r="M65" s="50"/>
      <c r="N65" s="51"/>
      <c r="O65" s="13"/>
    </row>
    <row r="66" spans="1:15" s="48" customFormat="1" ht="20.100000000000001" customHeight="1" x14ac:dyDescent="0.25">
      <c r="A66" s="49"/>
      <c r="B66" s="1"/>
      <c r="C66" s="1"/>
      <c r="D66" s="1"/>
      <c r="E66" s="6"/>
      <c r="F66" s="6"/>
      <c r="G66" s="1"/>
      <c r="H66" s="1"/>
      <c r="I66" s="1"/>
      <c r="J66" s="1"/>
      <c r="K66" s="29"/>
      <c r="L66" s="14"/>
      <c r="M66" s="50"/>
      <c r="N66" s="51"/>
      <c r="O66" s="15"/>
    </row>
    <row r="67" spans="1:15" ht="26.1" customHeight="1" x14ac:dyDescent="0.4">
      <c r="A67" s="19">
        <v>2031</v>
      </c>
      <c r="B67" s="20"/>
      <c r="C67" s="21"/>
      <c r="D67" s="22"/>
      <c r="E67" s="5"/>
      <c r="F67" s="5"/>
      <c r="G67" s="23"/>
      <c r="H67" s="23"/>
      <c r="I67" s="23"/>
      <c r="J67" s="23"/>
      <c r="K67" s="29"/>
      <c r="L67" s="14"/>
      <c r="M67" s="50"/>
      <c r="N67" s="51"/>
      <c r="O67" s="16"/>
    </row>
    <row r="68" spans="1:15" ht="15" customHeight="1" x14ac:dyDescent="0.25">
      <c r="A68" s="24" t="s">
        <v>48</v>
      </c>
      <c r="B68" s="24"/>
      <c r="C68" s="25"/>
      <c r="D68" s="2"/>
      <c r="E68" s="26" t="s">
        <v>4</v>
      </c>
      <c r="F68" s="27" t="s">
        <v>5</v>
      </c>
      <c r="G68" s="28" t="s">
        <v>6</v>
      </c>
      <c r="H68" s="3"/>
      <c r="I68" s="3"/>
      <c r="J68" s="3"/>
      <c r="K68" s="29"/>
      <c r="L68" s="14"/>
      <c r="M68" s="50"/>
      <c r="N68" s="51"/>
      <c r="O68" s="16"/>
    </row>
    <row r="69" spans="1:15" x14ac:dyDescent="0.25">
      <c r="A69" s="57" t="s">
        <v>7</v>
      </c>
      <c r="B69" s="57" t="s">
        <v>8</v>
      </c>
      <c r="C69" s="57" t="s">
        <v>9</v>
      </c>
      <c r="D69" s="57" t="s">
        <v>10</v>
      </c>
      <c r="E69" s="84" t="s">
        <v>11</v>
      </c>
      <c r="F69" s="85"/>
      <c r="G69" s="57" t="s">
        <v>12</v>
      </c>
      <c r="H69" s="57" t="s">
        <v>13</v>
      </c>
      <c r="I69" s="57" t="s">
        <v>14</v>
      </c>
      <c r="J69" s="57" t="s">
        <v>15</v>
      </c>
      <c r="K69" s="29"/>
      <c r="L69" s="14"/>
      <c r="M69" s="50"/>
      <c r="N69" s="51"/>
      <c r="O69" s="16"/>
    </row>
    <row r="70" spans="1:15" s="29" customFormat="1" x14ac:dyDescent="0.25">
      <c r="A70" s="30" t="s">
        <v>16</v>
      </c>
      <c r="B70" s="31" t="s">
        <v>17</v>
      </c>
      <c r="C70" s="31" t="s">
        <v>18</v>
      </c>
      <c r="D70" s="31">
        <v>40</v>
      </c>
      <c r="E70" s="89"/>
      <c r="F70" s="87"/>
      <c r="G70" s="32">
        <f>F70*1.35</f>
        <v>0</v>
      </c>
      <c r="H70" s="33" t="str">
        <f>IF(ISERROR(G70/F70-1), "", G70/F70-1)</f>
        <v/>
      </c>
      <c r="I70" s="34">
        <f t="shared" ref="I70:I77" si="16">G70*D70</f>
        <v>0</v>
      </c>
      <c r="J70" s="34">
        <f t="shared" ref="J70:J77" si="17">I70*52</f>
        <v>0</v>
      </c>
      <c r="L70" s="14"/>
      <c r="M70" s="50"/>
      <c r="N70" s="51"/>
      <c r="O70" s="13"/>
    </row>
    <row r="71" spans="1:15" s="29" customFormat="1" x14ac:dyDescent="0.2">
      <c r="A71" s="35" t="s">
        <v>19</v>
      </c>
      <c r="B71" s="31" t="s">
        <v>17</v>
      </c>
      <c r="C71" s="31" t="s">
        <v>18</v>
      </c>
      <c r="D71" s="31">
        <v>40</v>
      </c>
      <c r="E71" s="89"/>
      <c r="F71" s="87"/>
      <c r="G71" s="32">
        <f t="shared" ref="G71:G77" si="18">F71*1.35</f>
        <v>0</v>
      </c>
      <c r="H71" s="33" t="str">
        <f t="shared" ref="H71:H77" si="19">IF(ISERROR(G71/F71-1), "", G71/F71-1)</f>
        <v/>
      </c>
      <c r="I71" s="34">
        <f t="shared" si="16"/>
        <v>0</v>
      </c>
      <c r="J71" s="34">
        <f t="shared" si="17"/>
        <v>0</v>
      </c>
      <c r="L71" s="14"/>
      <c r="M71" s="50"/>
      <c r="N71" s="51"/>
      <c r="O71" s="13"/>
    </row>
    <row r="72" spans="1:15" s="29" customFormat="1" x14ac:dyDescent="0.2">
      <c r="A72" s="35" t="s">
        <v>20</v>
      </c>
      <c r="B72" s="31" t="s">
        <v>17</v>
      </c>
      <c r="C72" s="31" t="s">
        <v>18</v>
      </c>
      <c r="D72" s="31">
        <v>40</v>
      </c>
      <c r="E72" s="89"/>
      <c r="F72" s="87"/>
      <c r="G72" s="32">
        <f t="shared" si="18"/>
        <v>0</v>
      </c>
      <c r="H72" s="33" t="str">
        <f t="shared" si="19"/>
        <v/>
      </c>
      <c r="I72" s="34">
        <f t="shared" si="16"/>
        <v>0</v>
      </c>
      <c r="J72" s="34">
        <f t="shared" si="17"/>
        <v>0</v>
      </c>
      <c r="L72" s="14"/>
      <c r="M72" s="50"/>
      <c r="N72" s="51"/>
      <c r="O72" s="13"/>
    </row>
    <row r="73" spans="1:15" s="29" customFormat="1" x14ac:dyDescent="0.2">
      <c r="A73" s="35" t="s">
        <v>21</v>
      </c>
      <c r="B73" s="31" t="s">
        <v>17</v>
      </c>
      <c r="C73" s="31" t="s">
        <v>22</v>
      </c>
      <c r="D73" s="31">
        <v>40</v>
      </c>
      <c r="E73" s="89"/>
      <c r="F73" s="87"/>
      <c r="G73" s="32">
        <f t="shared" si="18"/>
        <v>0</v>
      </c>
      <c r="H73" s="33" t="str">
        <f t="shared" si="19"/>
        <v/>
      </c>
      <c r="I73" s="34">
        <f t="shared" si="16"/>
        <v>0</v>
      </c>
      <c r="J73" s="34">
        <f t="shared" si="17"/>
        <v>0</v>
      </c>
      <c r="L73" s="14"/>
      <c r="M73" s="50"/>
      <c r="N73" s="51"/>
      <c r="O73" s="13"/>
    </row>
    <row r="74" spans="1:15" s="29" customFormat="1" x14ac:dyDescent="0.2">
      <c r="A74" s="35" t="s">
        <v>23</v>
      </c>
      <c r="B74" s="31" t="s">
        <v>17</v>
      </c>
      <c r="C74" s="31" t="s">
        <v>24</v>
      </c>
      <c r="D74" s="31">
        <v>40</v>
      </c>
      <c r="E74" s="89"/>
      <c r="F74" s="87"/>
      <c r="G74" s="32">
        <f t="shared" si="18"/>
        <v>0</v>
      </c>
      <c r="H74" s="33" t="str">
        <f t="shared" si="19"/>
        <v/>
      </c>
      <c r="I74" s="34">
        <f t="shared" si="16"/>
        <v>0</v>
      </c>
      <c r="J74" s="34">
        <f t="shared" si="17"/>
        <v>0</v>
      </c>
      <c r="L74" s="14"/>
      <c r="M74" s="50"/>
      <c r="N74" s="51"/>
      <c r="O74" s="13"/>
    </row>
    <row r="75" spans="1:15" s="29" customFormat="1" x14ac:dyDescent="0.2">
      <c r="A75" s="35" t="s">
        <v>25</v>
      </c>
      <c r="B75" s="31" t="s">
        <v>17</v>
      </c>
      <c r="C75" s="31" t="s">
        <v>26</v>
      </c>
      <c r="D75" s="31">
        <v>40</v>
      </c>
      <c r="E75" s="89"/>
      <c r="F75" s="87"/>
      <c r="G75" s="32">
        <f t="shared" si="18"/>
        <v>0</v>
      </c>
      <c r="H75" s="33" t="str">
        <f t="shared" si="19"/>
        <v/>
      </c>
      <c r="I75" s="34">
        <f t="shared" si="16"/>
        <v>0</v>
      </c>
      <c r="J75" s="34">
        <f t="shared" si="17"/>
        <v>0</v>
      </c>
      <c r="L75" s="14"/>
      <c r="M75" s="50"/>
      <c r="N75" s="51"/>
      <c r="O75" s="13"/>
    </row>
    <row r="76" spans="1:15" s="29" customFormat="1" x14ac:dyDescent="0.2">
      <c r="A76" s="35" t="s">
        <v>27</v>
      </c>
      <c r="B76" s="31" t="s">
        <v>17</v>
      </c>
      <c r="C76" s="31" t="s">
        <v>28</v>
      </c>
      <c r="D76" s="31">
        <v>40</v>
      </c>
      <c r="E76" s="89"/>
      <c r="F76" s="87"/>
      <c r="G76" s="32">
        <f t="shared" si="18"/>
        <v>0</v>
      </c>
      <c r="H76" s="33" t="str">
        <f t="shared" si="19"/>
        <v/>
      </c>
      <c r="I76" s="34">
        <f t="shared" si="16"/>
        <v>0</v>
      </c>
      <c r="J76" s="34">
        <f t="shared" si="17"/>
        <v>0</v>
      </c>
      <c r="L76" s="14"/>
      <c r="M76" s="50"/>
      <c r="N76" s="51"/>
      <c r="O76" s="13"/>
    </row>
    <row r="77" spans="1:15" s="29" customFormat="1" x14ac:dyDescent="0.25">
      <c r="A77" s="36" t="s">
        <v>29</v>
      </c>
      <c r="B77" s="37" t="s">
        <v>17</v>
      </c>
      <c r="C77" s="31" t="s">
        <v>30</v>
      </c>
      <c r="D77" s="31">
        <v>16</v>
      </c>
      <c r="E77" s="89"/>
      <c r="F77" s="87"/>
      <c r="G77" s="32">
        <f t="shared" si="18"/>
        <v>0</v>
      </c>
      <c r="H77" s="33" t="str">
        <f t="shared" si="19"/>
        <v/>
      </c>
      <c r="I77" s="34">
        <f t="shared" si="16"/>
        <v>0</v>
      </c>
      <c r="J77" s="34">
        <f t="shared" si="17"/>
        <v>0</v>
      </c>
      <c r="L77" s="14"/>
      <c r="M77" s="50"/>
      <c r="N77" s="51"/>
      <c r="O77" s="13"/>
    </row>
    <row r="78" spans="1:15" s="29" customFormat="1" ht="25.5" x14ac:dyDescent="0.25">
      <c r="A78" s="30" t="s">
        <v>31</v>
      </c>
      <c r="B78" s="52" t="s">
        <v>32</v>
      </c>
      <c r="C78" s="31" t="s">
        <v>33</v>
      </c>
      <c r="D78" s="32">
        <v>0</v>
      </c>
      <c r="E78" s="60"/>
      <c r="F78" s="60"/>
      <c r="G78" s="60"/>
      <c r="H78" s="60"/>
      <c r="I78" s="60"/>
      <c r="J78" s="60"/>
      <c r="L78" s="14"/>
      <c r="M78" s="50"/>
      <c r="N78" s="51"/>
      <c r="O78" s="13"/>
    </row>
    <row r="79" spans="1:15" s="29" customFormat="1" ht="25.5" x14ac:dyDescent="0.25">
      <c r="A79" s="40"/>
      <c r="B79" s="40"/>
      <c r="C79" s="41"/>
      <c r="D79" s="41" t="s">
        <v>34</v>
      </c>
      <c r="E79" s="42"/>
      <c r="F79" s="42" t="s">
        <v>35</v>
      </c>
      <c r="G79" s="42" t="s">
        <v>36</v>
      </c>
      <c r="H79" s="43" t="s">
        <v>37</v>
      </c>
      <c r="I79" s="44" t="s">
        <v>38</v>
      </c>
      <c r="J79" s="44" t="s">
        <v>39</v>
      </c>
      <c r="L79" s="14"/>
      <c r="M79" s="50"/>
      <c r="N79" s="51"/>
      <c r="O79" s="13"/>
    </row>
    <row r="80" spans="1:15" s="29" customFormat="1" ht="27.75" customHeight="1" x14ac:dyDescent="0.25">
      <c r="A80" s="45"/>
      <c r="B80" s="45"/>
      <c r="C80" s="45"/>
      <c r="D80" s="45">
        <f>SUM(D70:D77)</f>
        <v>296</v>
      </c>
      <c r="E80" s="46"/>
      <c r="F80" s="46" t="e">
        <f>AVERAGE(F70:F77)</f>
        <v>#DIV/0!</v>
      </c>
      <c r="G80" s="46">
        <f>IF(ISERROR(AVERAGE(G70:G77)), "", AVERAGE(G70:G77))</f>
        <v>0</v>
      </c>
      <c r="H80" s="47" t="str">
        <f>IF(ISERROR(AVERAGE(H70:H77)), "", AVERAGE(H70:H77))</f>
        <v/>
      </c>
      <c r="I80" s="46">
        <f>SUM(I70:I77)</f>
        <v>0</v>
      </c>
      <c r="J80" s="46">
        <f>SUM(J70:J78)</f>
        <v>0</v>
      </c>
      <c r="L80" s="14"/>
      <c r="M80" s="50"/>
      <c r="N80" s="51"/>
      <c r="O80" s="13"/>
    </row>
    <row r="81" spans="1:15" s="48" customFormat="1" ht="20.100000000000001" customHeight="1" x14ac:dyDescent="0.25">
      <c r="A81" s="53"/>
      <c r="B81" s="53"/>
      <c r="C81" s="58"/>
      <c r="D81" s="58"/>
      <c r="E81" s="7"/>
      <c r="F81" s="7"/>
      <c r="G81" s="53"/>
      <c r="H81" s="53"/>
      <c r="I81" s="53"/>
      <c r="J81" s="53"/>
      <c r="K81" s="29"/>
      <c r="L81" s="14"/>
      <c r="M81" s="50"/>
      <c r="N81" s="51"/>
      <c r="O81" s="15"/>
    </row>
    <row r="82" spans="1:15" ht="29.1" customHeight="1" x14ac:dyDescent="0.25">
      <c r="A82" s="4"/>
      <c r="B82" s="4"/>
      <c r="C82" s="4"/>
      <c r="D82" s="4"/>
      <c r="E82" s="8"/>
      <c r="F82" s="61" t="s">
        <v>44</v>
      </c>
      <c r="G82" s="61"/>
      <c r="H82" s="61"/>
      <c r="I82" s="81">
        <f>J20+J35+J50</f>
        <v>0</v>
      </c>
      <c r="J82" s="81"/>
      <c r="K82" s="29"/>
      <c r="L82" s="14"/>
      <c r="M82" s="50"/>
      <c r="N82" s="51"/>
      <c r="O82" s="16"/>
    </row>
    <row r="83" spans="1:15" ht="29.1" customHeight="1" x14ac:dyDescent="0.25">
      <c r="A83" s="4"/>
      <c r="B83" s="4"/>
      <c r="C83" s="4"/>
      <c r="D83" s="4"/>
      <c r="E83" s="8"/>
      <c r="F83" s="61" t="s">
        <v>45</v>
      </c>
      <c r="G83" s="61"/>
      <c r="H83" s="61"/>
      <c r="I83" s="81">
        <f>J65</f>
        <v>0</v>
      </c>
      <c r="J83" s="81"/>
      <c r="K83" s="29"/>
      <c r="L83" s="14"/>
      <c r="M83" s="50"/>
      <c r="N83" s="51"/>
      <c r="O83" s="16"/>
    </row>
    <row r="84" spans="1:15" ht="29.1" customHeight="1" thickBot="1" x14ac:dyDescent="0.3">
      <c r="A84" s="4"/>
      <c r="B84" s="4"/>
      <c r="C84" s="4"/>
      <c r="D84" s="4"/>
      <c r="E84" s="8"/>
      <c r="F84" s="61" t="s">
        <v>46</v>
      </c>
      <c r="G84" s="61"/>
      <c r="H84" s="61"/>
      <c r="I84" s="81">
        <f>J80</f>
        <v>0</v>
      </c>
      <c r="J84" s="81"/>
      <c r="K84" s="29"/>
      <c r="L84" s="14"/>
      <c r="M84" s="50"/>
      <c r="N84" s="51"/>
      <c r="O84" s="16"/>
    </row>
    <row r="85" spans="1:15" ht="17.25" customHeight="1" x14ac:dyDescent="0.25">
      <c r="A85" s="4"/>
      <c r="B85" s="4"/>
      <c r="C85" s="4"/>
      <c r="D85" s="54"/>
      <c r="E85" s="55"/>
      <c r="F85" s="69" t="s">
        <v>47</v>
      </c>
      <c r="G85" s="70"/>
      <c r="H85" s="70"/>
      <c r="I85" s="75">
        <f>SUM(I82:J84)</f>
        <v>0</v>
      </c>
      <c r="J85" s="76"/>
      <c r="K85" s="29"/>
      <c r="L85" s="14"/>
      <c r="M85" s="50"/>
      <c r="N85" s="51"/>
    </row>
    <row r="86" spans="1:15" ht="17.25" customHeight="1" x14ac:dyDescent="0.25">
      <c r="A86" s="53"/>
      <c r="B86" s="53"/>
      <c r="C86" s="58"/>
      <c r="D86" s="58"/>
      <c r="E86" s="7"/>
      <c r="F86" s="71"/>
      <c r="G86" s="72"/>
      <c r="H86" s="72"/>
      <c r="I86" s="77"/>
      <c r="J86" s="78"/>
      <c r="K86" s="29"/>
      <c r="L86" s="14"/>
      <c r="M86" s="50"/>
      <c r="N86" s="51"/>
    </row>
    <row r="87" spans="1:15" ht="17.25" customHeight="1" thickBot="1" x14ac:dyDescent="0.3">
      <c r="A87" s="53"/>
      <c r="B87" s="53"/>
      <c r="C87" s="58"/>
      <c r="D87" s="58"/>
      <c r="E87" s="7"/>
      <c r="F87" s="73"/>
      <c r="G87" s="74"/>
      <c r="H87" s="74"/>
      <c r="I87" s="79"/>
      <c r="J87" s="80"/>
    </row>
    <row r="88" spans="1:15" ht="15" customHeight="1" x14ac:dyDescent="0.25">
      <c r="A88" s="53"/>
      <c r="B88" s="53"/>
      <c r="C88" s="58"/>
      <c r="D88" s="58"/>
      <c r="E88" s="7"/>
      <c r="F88" s="7"/>
      <c r="G88" s="53"/>
      <c r="H88" s="53"/>
      <c r="I88" s="53"/>
      <c r="J88" s="53"/>
    </row>
    <row r="89" spans="1:15" ht="15" customHeight="1" x14ac:dyDescent="0.25">
      <c r="A89" s="53"/>
      <c r="B89" s="53"/>
      <c r="C89" s="58"/>
      <c r="D89" s="58"/>
      <c r="E89" s="7"/>
      <c r="F89" s="7"/>
      <c r="G89" s="53"/>
      <c r="H89" s="53"/>
      <c r="I89" s="53"/>
      <c r="J89" s="53"/>
    </row>
    <row r="90" spans="1:15" x14ac:dyDescent="0.25">
      <c r="A90" s="53"/>
      <c r="B90" s="53"/>
      <c r="C90" s="58"/>
      <c r="D90" s="58"/>
      <c r="E90" s="7"/>
      <c r="F90" s="7"/>
      <c r="G90" s="53"/>
      <c r="H90" s="53"/>
      <c r="I90" s="53"/>
      <c r="J90" s="53"/>
    </row>
    <row r="91" spans="1:15" x14ac:dyDescent="0.25">
      <c r="A91" s="53"/>
      <c r="B91" s="53"/>
      <c r="C91" s="58"/>
      <c r="D91" s="58"/>
      <c r="E91" s="7"/>
      <c r="F91" s="7"/>
      <c r="G91" s="53"/>
      <c r="H91" s="53"/>
      <c r="I91" s="53"/>
      <c r="J91" s="53"/>
    </row>
    <row r="92" spans="1:15" x14ac:dyDescent="0.25">
      <c r="A92" s="53"/>
      <c r="B92" s="53"/>
      <c r="C92" s="58"/>
      <c r="D92" s="58"/>
      <c r="E92" s="7"/>
      <c r="F92" s="7"/>
      <c r="G92" s="53"/>
      <c r="H92" s="53"/>
      <c r="I92" s="53"/>
      <c r="J92" s="53"/>
    </row>
    <row r="93" spans="1:15" x14ac:dyDescent="0.25">
      <c r="A93" s="53"/>
      <c r="B93" s="53"/>
      <c r="C93" s="58"/>
      <c r="D93" s="58"/>
      <c r="E93" s="7"/>
      <c r="F93" s="7"/>
      <c r="G93" s="53"/>
      <c r="H93" s="53"/>
      <c r="I93" s="53"/>
      <c r="J93" s="53"/>
    </row>
    <row r="94" spans="1:15" x14ac:dyDescent="0.25">
      <c r="A94" s="53"/>
      <c r="B94" s="53"/>
      <c r="C94" s="58"/>
      <c r="D94" s="58"/>
      <c r="E94" s="7"/>
      <c r="F94" s="7"/>
      <c r="G94" s="53"/>
      <c r="H94" s="53"/>
      <c r="I94" s="53"/>
      <c r="J94" s="53"/>
    </row>
    <row r="95" spans="1:15" x14ac:dyDescent="0.25">
      <c r="A95" s="53"/>
      <c r="B95" s="53"/>
      <c r="C95" s="58"/>
      <c r="D95" s="58"/>
      <c r="E95" s="7"/>
      <c r="F95" s="7"/>
      <c r="G95" s="53"/>
      <c r="H95" s="53"/>
      <c r="I95" s="53"/>
      <c r="J95" s="53"/>
    </row>
    <row r="96" spans="1:15" x14ac:dyDescent="0.25">
      <c r="A96" s="53"/>
      <c r="B96" s="53"/>
      <c r="C96" s="58"/>
      <c r="D96" s="58"/>
      <c r="E96" s="7"/>
      <c r="F96" s="7"/>
      <c r="G96" s="53"/>
      <c r="H96" s="53"/>
      <c r="I96" s="53"/>
      <c r="J96" s="53"/>
    </row>
    <row r="97" spans="1:10" x14ac:dyDescent="0.25">
      <c r="A97" s="53"/>
      <c r="B97" s="53"/>
      <c r="C97" s="58"/>
      <c r="D97" s="58"/>
      <c r="E97" s="7"/>
      <c r="F97" s="7"/>
      <c r="G97" s="53"/>
      <c r="H97" s="53"/>
      <c r="I97" s="53"/>
      <c r="J97" s="53"/>
    </row>
    <row r="98" spans="1:10" x14ac:dyDescent="0.25">
      <c r="A98" s="53"/>
      <c r="B98" s="53"/>
      <c r="C98" s="58"/>
      <c r="D98" s="58"/>
      <c r="E98" s="7"/>
      <c r="F98" s="7"/>
      <c r="G98" s="53"/>
      <c r="H98" s="53"/>
      <c r="I98" s="53"/>
      <c r="J98" s="53"/>
    </row>
    <row r="99" spans="1:10" x14ac:dyDescent="0.25">
      <c r="A99" s="53"/>
      <c r="B99" s="53"/>
      <c r="C99" s="58"/>
      <c r="D99" s="58"/>
      <c r="E99" s="7"/>
      <c r="F99" s="7"/>
      <c r="G99" s="53"/>
      <c r="H99" s="53"/>
      <c r="I99" s="53"/>
      <c r="J99" s="53"/>
    </row>
    <row r="100" spans="1:10" x14ac:dyDescent="0.25">
      <c r="A100" s="53"/>
      <c r="B100" s="53"/>
      <c r="C100" s="58"/>
      <c r="D100" s="58"/>
      <c r="E100" s="7"/>
      <c r="F100" s="7"/>
      <c r="G100" s="53"/>
      <c r="H100" s="53"/>
      <c r="I100" s="53"/>
      <c r="J100" s="53"/>
    </row>
    <row r="101" spans="1:10" x14ac:dyDescent="0.25">
      <c r="A101" s="53"/>
      <c r="B101" s="53"/>
      <c r="C101" s="58"/>
      <c r="D101" s="58"/>
      <c r="E101" s="7"/>
      <c r="F101" s="7"/>
      <c r="G101" s="53"/>
      <c r="H101" s="53"/>
      <c r="I101" s="53"/>
      <c r="J101" s="53"/>
    </row>
    <row r="102" spans="1:10" x14ac:dyDescent="0.25">
      <c r="A102" s="53"/>
      <c r="B102" s="53"/>
      <c r="C102" s="58"/>
      <c r="D102" s="58"/>
      <c r="E102" s="7"/>
      <c r="F102" s="7"/>
      <c r="G102" s="53"/>
      <c r="H102" s="53"/>
      <c r="I102" s="53"/>
      <c r="J102" s="53"/>
    </row>
    <row r="103" spans="1:10" x14ac:dyDescent="0.25">
      <c r="A103" s="53"/>
      <c r="B103" s="53"/>
      <c r="C103" s="58"/>
      <c r="D103" s="58"/>
      <c r="E103" s="7"/>
      <c r="F103" s="7"/>
      <c r="G103" s="53"/>
      <c r="H103" s="53"/>
      <c r="I103" s="53"/>
      <c r="J103" s="53"/>
    </row>
    <row r="104" spans="1:10" x14ac:dyDescent="0.25">
      <c r="A104" s="53"/>
      <c r="B104" s="53"/>
      <c r="C104" s="58"/>
      <c r="D104" s="58"/>
      <c r="E104" s="7"/>
      <c r="F104" s="7"/>
      <c r="G104" s="53"/>
      <c r="H104" s="53"/>
      <c r="I104" s="53"/>
      <c r="J104" s="53"/>
    </row>
  </sheetData>
  <sheetProtection algorithmName="SHA-512" hashValue="yRHBYTpXKkSFc0I2DzksazRNqvkmMUsZjtbZTb5LENlyPJiZawc6OYDQBwKEcz1ppaWhf1MQvQQDnbnIyNtojA==" saltValue="GSOVE97ZPM0pJw0vsldqbQ==" spinCount="100000" sheet="1" objects="1" scenarios="1"/>
  <mergeCells count="19">
    <mergeCell ref="F85:H87"/>
    <mergeCell ref="I85:J87"/>
    <mergeCell ref="I82:J82"/>
    <mergeCell ref="I83:J83"/>
    <mergeCell ref="A6:J6"/>
    <mergeCell ref="E9:F9"/>
    <mergeCell ref="E69:F69"/>
    <mergeCell ref="I84:J84"/>
    <mergeCell ref="E24:F24"/>
    <mergeCell ref="E39:F39"/>
    <mergeCell ref="E54:F54"/>
    <mergeCell ref="F82:H82"/>
    <mergeCell ref="F83:H83"/>
    <mergeCell ref="F84:H84"/>
    <mergeCell ref="A1:J1"/>
    <mergeCell ref="A2:J2"/>
    <mergeCell ref="A3:J3"/>
    <mergeCell ref="A5:J5"/>
    <mergeCell ref="B4:F4"/>
  </mergeCells>
  <phoneticPr fontId="0" type="noConversion"/>
  <pageMargins left="0.25" right="0.26" top="0.6" bottom="0.6" header="0.3" footer="0.3"/>
  <pageSetup scale="7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8A69-E5B6-4F84-A698-C9EC4C947F21}">
  <sheetPr>
    <pageSetUpPr fitToPage="1"/>
  </sheetPr>
  <dimension ref="A1:O74"/>
  <sheetViews>
    <sheetView tabSelected="1" zoomScaleNormal="100" workbookViewId="0">
      <selection activeCell="J51" sqref="J51"/>
    </sheetView>
  </sheetViews>
  <sheetFormatPr defaultRowHeight="15" x14ac:dyDescent="0.25"/>
  <cols>
    <col min="1" max="1" width="36" bestFit="1" customWidth="1"/>
    <col min="2" max="2" width="4.28515625" bestFit="1" customWidth="1"/>
    <col min="3" max="3" width="9.42578125" style="56" bestFit="1" customWidth="1"/>
    <col min="4" max="4" width="11.5703125" style="56" bestFit="1" customWidth="1"/>
    <col min="5" max="5" width="9.28515625" style="9" bestFit="1" customWidth="1"/>
    <col min="6" max="6" width="12" style="9" bestFit="1" customWidth="1"/>
    <col min="7" max="10" width="13.85546875" customWidth="1"/>
    <col min="15" max="15" width="9.140625" style="10"/>
  </cols>
  <sheetData>
    <row r="1" spans="1:15" ht="16.5" customHeight="1" x14ac:dyDescent="0.25">
      <c r="A1" s="62" t="s">
        <v>0</v>
      </c>
      <c r="B1" s="62"/>
      <c r="C1" s="63"/>
      <c r="D1" s="63"/>
      <c r="E1" s="63"/>
      <c r="F1" s="63"/>
      <c r="G1" s="63"/>
      <c r="H1" s="63"/>
      <c r="I1" s="63"/>
      <c r="J1" s="63"/>
    </row>
    <row r="2" spans="1:15" ht="16.5" customHeight="1" x14ac:dyDescent="0.3">
      <c r="A2" s="64" t="s">
        <v>1</v>
      </c>
      <c r="B2" s="64"/>
      <c r="C2" s="65"/>
      <c r="D2" s="65"/>
      <c r="E2" s="65"/>
      <c r="F2" s="65"/>
      <c r="G2" s="65"/>
      <c r="H2" s="65"/>
      <c r="I2" s="65"/>
      <c r="J2" s="65"/>
    </row>
    <row r="3" spans="1:15" ht="8.25" customHeight="1" x14ac:dyDescent="0.3">
      <c r="A3" s="64"/>
      <c r="B3" s="63"/>
      <c r="C3" s="63"/>
      <c r="D3" s="63"/>
      <c r="E3" s="63"/>
      <c r="F3" s="63"/>
      <c r="G3" s="63"/>
      <c r="H3" s="63"/>
      <c r="I3" s="63"/>
      <c r="J3" s="63"/>
    </row>
    <row r="4" spans="1:15" ht="21.75" customHeight="1" x14ac:dyDescent="0.3">
      <c r="A4" s="17" t="s">
        <v>2</v>
      </c>
      <c r="B4" s="68"/>
      <c r="C4" s="94"/>
      <c r="D4" s="94"/>
      <c r="E4" s="94"/>
      <c r="F4" s="94"/>
      <c r="G4" s="59"/>
      <c r="H4" s="18"/>
      <c r="I4" s="18"/>
      <c r="J4" s="18"/>
    </row>
    <row r="5" spans="1:15" ht="40.5" customHeight="1" x14ac:dyDescent="0.25">
      <c r="A5" s="66" t="s">
        <v>3</v>
      </c>
      <c r="B5" s="67"/>
      <c r="C5" s="67"/>
      <c r="D5" s="67"/>
      <c r="E5" s="67"/>
      <c r="F5" s="67"/>
      <c r="G5" s="67"/>
      <c r="H5" s="67"/>
      <c r="I5" s="67"/>
      <c r="J5" s="67"/>
    </row>
    <row r="6" spans="1:15" ht="6.75" customHeight="1" x14ac:dyDescent="0.25">
      <c r="A6" s="82"/>
      <c r="B6" s="83"/>
      <c r="C6" s="83"/>
      <c r="D6" s="83"/>
      <c r="E6" s="83"/>
      <c r="F6" s="83"/>
      <c r="G6" s="83"/>
      <c r="H6" s="83"/>
      <c r="I6" s="83"/>
      <c r="J6" s="83"/>
    </row>
    <row r="7" spans="1:15" ht="26.1" customHeight="1" x14ac:dyDescent="0.4">
      <c r="A7" s="19">
        <v>2027</v>
      </c>
      <c r="B7" s="20"/>
      <c r="C7" s="21"/>
      <c r="D7" s="22"/>
      <c r="E7" s="5"/>
      <c r="F7" s="5"/>
      <c r="G7" s="23"/>
      <c r="H7" s="23"/>
      <c r="I7" s="23"/>
      <c r="J7" s="23"/>
    </row>
    <row r="8" spans="1:15" x14ac:dyDescent="0.25">
      <c r="A8" s="24" t="s">
        <v>40</v>
      </c>
      <c r="B8" s="24"/>
      <c r="C8" s="25"/>
      <c r="D8" s="2"/>
      <c r="E8" s="26" t="s">
        <v>4</v>
      </c>
      <c r="F8" s="27" t="s">
        <v>5</v>
      </c>
      <c r="G8" s="28" t="s">
        <v>6</v>
      </c>
      <c r="H8" s="3"/>
      <c r="I8" s="3"/>
      <c r="J8" s="3"/>
    </row>
    <row r="9" spans="1:15" s="29" customFormat="1" x14ac:dyDescent="0.25">
      <c r="A9" s="57" t="s">
        <v>7</v>
      </c>
      <c r="B9" s="57" t="s">
        <v>8</v>
      </c>
      <c r="C9" s="57" t="s">
        <v>9</v>
      </c>
      <c r="D9" s="57" t="s">
        <v>10</v>
      </c>
      <c r="E9" s="84" t="s">
        <v>11</v>
      </c>
      <c r="F9" s="85"/>
      <c r="G9" s="57" t="s">
        <v>12</v>
      </c>
      <c r="H9" s="57" t="s">
        <v>13</v>
      </c>
      <c r="I9" s="57" t="s">
        <v>14</v>
      </c>
      <c r="J9" s="57" t="s">
        <v>15</v>
      </c>
      <c r="O9" s="11"/>
    </row>
    <row r="10" spans="1:15" s="29" customFormat="1" x14ac:dyDescent="0.25">
      <c r="A10" s="30" t="s">
        <v>49</v>
      </c>
      <c r="B10" s="31" t="s">
        <v>51</v>
      </c>
      <c r="C10" s="31" t="s">
        <v>18</v>
      </c>
      <c r="D10" s="90">
        <v>40</v>
      </c>
      <c r="E10" s="86"/>
      <c r="F10" s="87"/>
      <c r="G10" s="32">
        <f>F10*1.4</f>
        <v>0</v>
      </c>
      <c r="H10" s="33" t="str">
        <f>IF(ISERROR(G10/F10-1), "", G10/F10-1)</f>
        <v/>
      </c>
      <c r="I10" s="34">
        <f>G10*D10</f>
        <v>0</v>
      </c>
      <c r="J10" s="34">
        <f>I10*52</f>
        <v>0</v>
      </c>
      <c r="M10" s="30"/>
      <c r="O10" s="11"/>
    </row>
    <row r="11" spans="1:15" s="29" customFormat="1" x14ac:dyDescent="0.2">
      <c r="A11" s="35" t="s">
        <v>50</v>
      </c>
      <c r="B11" s="31" t="s">
        <v>51</v>
      </c>
      <c r="C11" s="31" t="s">
        <v>18</v>
      </c>
      <c r="D11" s="90"/>
      <c r="E11" s="86"/>
      <c r="F11" s="86"/>
      <c r="G11" s="32">
        <f t="shared" ref="G11" si="0">F11*1.4</f>
        <v>0</v>
      </c>
      <c r="H11" s="33" t="str">
        <f t="shared" ref="H11" si="1">IF(ISERROR(G11/F11-1), "", G11/F11-1)</f>
        <v/>
      </c>
      <c r="I11" s="34">
        <f t="shared" ref="I10:I11" si="2">G11*D11</f>
        <v>0</v>
      </c>
      <c r="J11" s="34">
        <f t="shared" ref="J10:J11" si="3">I11*52</f>
        <v>0</v>
      </c>
      <c r="M11" s="35"/>
      <c r="O11" s="11"/>
    </row>
    <row r="12" spans="1:15" s="29" customFormat="1" ht="25.5" x14ac:dyDescent="0.25">
      <c r="A12" s="38" t="s">
        <v>31</v>
      </c>
      <c r="B12" s="39" t="s">
        <v>32</v>
      </c>
      <c r="C12" s="31" t="s">
        <v>33</v>
      </c>
      <c r="D12" s="32"/>
      <c r="E12" s="60"/>
      <c r="F12" s="60"/>
      <c r="G12" s="60"/>
      <c r="H12" s="60"/>
      <c r="I12" s="60"/>
      <c r="J12" s="60"/>
      <c r="O12" s="11"/>
    </row>
    <row r="13" spans="1:15" s="29" customFormat="1" ht="27.75" customHeight="1" x14ac:dyDescent="0.25">
      <c r="A13" s="40"/>
      <c r="B13" s="40"/>
      <c r="C13" s="41"/>
      <c r="D13" s="41" t="s">
        <v>34</v>
      </c>
      <c r="E13" s="42"/>
      <c r="F13" s="42" t="s">
        <v>35</v>
      </c>
      <c r="G13" s="42" t="s">
        <v>36</v>
      </c>
      <c r="H13" s="43" t="s">
        <v>37</v>
      </c>
      <c r="I13" s="44" t="s">
        <v>38</v>
      </c>
      <c r="J13" s="44" t="s">
        <v>39</v>
      </c>
      <c r="O13" s="11"/>
    </row>
    <row r="14" spans="1:15" s="48" customFormat="1" ht="24.75" customHeight="1" x14ac:dyDescent="0.25">
      <c r="A14" s="45"/>
      <c r="B14" s="45"/>
      <c r="C14" s="45"/>
      <c r="D14" s="45">
        <f>SUM(D10:D11)</f>
        <v>40</v>
      </c>
      <c r="E14" s="46"/>
      <c r="F14" s="46" t="e">
        <f>AVERAGE(F10:F11)</f>
        <v>#DIV/0!</v>
      </c>
      <c r="G14" s="46">
        <f>IF(ISERROR(AVERAGE(G10:G11)), "", AVERAGE(G10:G11))</f>
        <v>0</v>
      </c>
      <c r="H14" s="47" t="str">
        <f>IF(ISERROR(AVERAGE(H10:H11)), "", AVERAGE(H10:H11))</f>
        <v/>
      </c>
      <c r="I14" s="46">
        <f>SUM(I10:I11)</f>
        <v>0</v>
      </c>
      <c r="J14" s="46">
        <f>SUM(J10:J12)</f>
        <v>0</v>
      </c>
      <c r="O14" s="12"/>
    </row>
    <row r="15" spans="1:15" ht="20.100000000000001" customHeight="1" x14ac:dyDescent="0.25">
      <c r="A15" s="49"/>
      <c r="B15" s="1"/>
      <c r="C15" s="1"/>
      <c r="D15" s="1"/>
      <c r="E15" s="6"/>
      <c r="F15" s="6"/>
      <c r="G15" s="1"/>
      <c r="H15" s="1"/>
      <c r="I15" s="1"/>
      <c r="J15" s="1"/>
    </row>
    <row r="16" spans="1:15" ht="26.1" customHeight="1" x14ac:dyDescent="0.4">
      <c r="A16" s="19">
        <v>2028</v>
      </c>
      <c r="B16" s="20"/>
      <c r="C16" s="21"/>
      <c r="D16" s="22"/>
      <c r="E16" s="5"/>
      <c r="F16" s="5"/>
      <c r="G16" s="23"/>
      <c r="H16" s="23"/>
      <c r="I16" s="23"/>
      <c r="J16" s="23"/>
    </row>
    <row r="17" spans="1:15" x14ac:dyDescent="0.25">
      <c r="A17" s="24" t="s">
        <v>41</v>
      </c>
      <c r="B17" s="24"/>
      <c r="C17" s="25"/>
      <c r="D17" s="2"/>
      <c r="E17" s="26" t="s">
        <v>4</v>
      </c>
      <c r="F17" s="27" t="s">
        <v>5</v>
      </c>
      <c r="G17" s="28" t="s">
        <v>6</v>
      </c>
      <c r="H17" s="3"/>
      <c r="I17" s="3"/>
      <c r="J17" s="3"/>
    </row>
    <row r="18" spans="1:15" x14ac:dyDescent="0.25">
      <c r="A18" s="57" t="s">
        <v>7</v>
      </c>
      <c r="B18" s="57" t="s">
        <v>8</v>
      </c>
      <c r="C18" s="57" t="s">
        <v>9</v>
      </c>
      <c r="D18" s="57" t="s">
        <v>10</v>
      </c>
      <c r="E18" s="84" t="s">
        <v>11</v>
      </c>
      <c r="F18" s="85"/>
      <c r="G18" s="57" t="s">
        <v>12</v>
      </c>
      <c r="H18" s="57" t="s">
        <v>13</v>
      </c>
      <c r="I18" s="57" t="s">
        <v>14</v>
      </c>
      <c r="J18" s="57" t="s">
        <v>15</v>
      </c>
    </row>
    <row r="19" spans="1:15" s="29" customFormat="1" x14ac:dyDescent="0.25">
      <c r="A19" s="30" t="s">
        <v>49</v>
      </c>
      <c r="B19" s="31" t="s">
        <v>51</v>
      </c>
      <c r="C19" s="31" t="s">
        <v>18</v>
      </c>
      <c r="D19" s="90">
        <v>40</v>
      </c>
      <c r="E19" s="86"/>
      <c r="F19" s="87"/>
      <c r="G19" s="32">
        <f>F19*1.5</f>
        <v>0</v>
      </c>
      <c r="H19" s="33" t="str">
        <f>IF(ISERROR(G19/F19-1), "", G19/F19-1)</f>
        <v/>
      </c>
      <c r="I19" s="34">
        <f t="shared" ref="I19:I20" si="4">G19*D19</f>
        <v>0</v>
      </c>
      <c r="J19" s="34">
        <f t="shared" ref="J19:J20" si="5">I19*52</f>
        <v>0</v>
      </c>
      <c r="L19"/>
      <c r="M19"/>
      <c r="N19"/>
      <c r="O19" s="13"/>
    </row>
    <row r="20" spans="1:15" s="29" customFormat="1" x14ac:dyDescent="0.25">
      <c r="A20" s="35" t="s">
        <v>50</v>
      </c>
      <c r="B20" s="31" t="s">
        <v>51</v>
      </c>
      <c r="C20" s="31" t="s">
        <v>18</v>
      </c>
      <c r="D20" s="90"/>
      <c r="E20" s="89"/>
      <c r="F20" s="87"/>
      <c r="G20" s="32">
        <f t="shared" ref="G20" si="6">F20*1.5</f>
        <v>0</v>
      </c>
      <c r="H20" s="33" t="str">
        <f t="shared" ref="H20" si="7">IF(ISERROR(G20/F20-1), "", G20/F20-1)</f>
        <v/>
      </c>
      <c r="I20" s="34">
        <f t="shared" si="4"/>
        <v>0</v>
      </c>
      <c r="J20" s="34">
        <f t="shared" si="5"/>
        <v>0</v>
      </c>
      <c r="L20"/>
      <c r="M20"/>
      <c r="N20"/>
      <c r="O20" s="13"/>
    </row>
    <row r="21" spans="1:15" s="29" customFormat="1" ht="25.5" x14ac:dyDescent="0.25">
      <c r="A21" s="38" t="s">
        <v>31</v>
      </c>
      <c r="B21" s="39" t="s">
        <v>32</v>
      </c>
      <c r="C21" s="31" t="s">
        <v>33</v>
      </c>
      <c r="D21" s="91">
        <v>0</v>
      </c>
      <c r="E21" s="92"/>
      <c r="F21" s="92"/>
      <c r="G21" s="92"/>
      <c r="H21" s="92"/>
      <c r="I21" s="92"/>
      <c r="J21" s="93"/>
      <c r="L21"/>
      <c r="M21"/>
      <c r="N21"/>
      <c r="O21" s="13"/>
    </row>
    <row r="22" spans="1:15" s="29" customFormat="1" ht="25.5" x14ac:dyDescent="0.25">
      <c r="A22" s="40"/>
      <c r="B22" s="40"/>
      <c r="C22" s="41"/>
      <c r="D22" s="41" t="s">
        <v>34</v>
      </c>
      <c r="E22" s="42"/>
      <c r="F22" s="42" t="s">
        <v>35</v>
      </c>
      <c r="G22" s="42" t="s">
        <v>36</v>
      </c>
      <c r="H22" s="43" t="s">
        <v>37</v>
      </c>
      <c r="I22" s="44" t="s">
        <v>38</v>
      </c>
      <c r="J22" s="44" t="s">
        <v>39</v>
      </c>
      <c r="L22" s="14"/>
      <c r="M22"/>
      <c r="N22"/>
      <c r="O22" s="13"/>
    </row>
    <row r="23" spans="1:15" s="29" customFormat="1" ht="27.75" customHeight="1" x14ac:dyDescent="0.25">
      <c r="A23" s="45"/>
      <c r="B23" s="45"/>
      <c r="C23" s="45"/>
      <c r="D23" s="45">
        <f>SUM(D19:D20)</f>
        <v>40</v>
      </c>
      <c r="E23" s="46"/>
      <c r="F23" s="46" t="e">
        <f>AVERAGE(F19:F20)</f>
        <v>#DIV/0!</v>
      </c>
      <c r="G23" s="46">
        <f>IF(ISERROR(AVERAGE(G19:G20)), "", AVERAGE(G19:G20))</f>
        <v>0</v>
      </c>
      <c r="H23" s="47" t="str">
        <f>IF(ISERROR(AVERAGE(H19:H20)), "", AVERAGE(H19:H20))</f>
        <v/>
      </c>
      <c r="I23" s="46">
        <f>SUM(I19:I20)</f>
        <v>0</v>
      </c>
      <c r="J23" s="46">
        <f>SUM(J19:J21)</f>
        <v>0</v>
      </c>
      <c r="L23" s="14"/>
      <c r="M23" s="50"/>
      <c r="N23" s="51"/>
      <c r="O23" s="13"/>
    </row>
    <row r="24" spans="1:15" s="48" customFormat="1" ht="20.100000000000001" customHeight="1" x14ac:dyDescent="0.25">
      <c r="A24" s="49"/>
      <c r="B24" s="1"/>
      <c r="C24" s="1"/>
      <c r="D24" s="1"/>
      <c r="E24" s="6"/>
      <c r="F24" s="6"/>
      <c r="G24" s="1"/>
      <c r="H24" s="1"/>
      <c r="I24" s="1"/>
      <c r="J24" s="1"/>
      <c r="K24" s="29"/>
      <c r="L24" s="14"/>
      <c r="M24" s="50"/>
      <c r="N24" s="51"/>
      <c r="O24" s="15"/>
    </row>
    <row r="25" spans="1:15" ht="26.1" customHeight="1" x14ac:dyDescent="0.4">
      <c r="A25" s="19">
        <v>2029</v>
      </c>
      <c r="B25" s="20"/>
      <c r="C25" s="21"/>
      <c r="D25" s="22"/>
      <c r="E25" s="5"/>
      <c r="F25" s="5"/>
      <c r="G25" s="23"/>
      <c r="H25" s="23"/>
      <c r="I25" s="23"/>
      <c r="J25" s="23"/>
      <c r="K25" s="29"/>
      <c r="L25" s="14"/>
      <c r="M25" s="50"/>
      <c r="N25" s="51"/>
      <c r="O25" s="16"/>
    </row>
    <row r="26" spans="1:15" ht="15" customHeight="1" x14ac:dyDescent="0.25">
      <c r="A26" s="24" t="s">
        <v>42</v>
      </c>
      <c r="B26" s="24"/>
      <c r="C26" s="25"/>
      <c r="D26" s="2"/>
      <c r="E26" s="26" t="s">
        <v>4</v>
      </c>
      <c r="F26" s="27" t="s">
        <v>5</v>
      </c>
      <c r="G26" s="28" t="s">
        <v>6</v>
      </c>
      <c r="H26" s="3"/>
      <c r="I26" s="3"/>
      <c r="J26" s="3"/>
      <c r="K26" s="29"/>
      <c r="L26" s="14"/>
      <c r="M26" s="50"/>
      <c r="N26" s="51"/>
      <c r="O26" s="16"/>
    </row>
    <row r="27" spans="1:15" x14ac:dyDescent="0.25">
      <c r="A27" s="57" t="s">
        <v>7</v>
      </c>
      <c r="B27" s="57" t="s">
        <v>8</v>
      </c>
      <c r="C27" s="57" t="s">
        <v>9</v>
      </c>
      <c r="D27" s="57" t="s">
        <v>10</v>
      </c>
      <c r="E27" s="84" t="s">
        <v>11</v>
      </c>
      <c r="F27" s="85"/>
      <c r="G27" s="57" t="s">
        <v>12</v>
      </c>
      <c r="H27" s="57" t="s">
        <v>13</v>
      </c>
      <c r="I27" s="57" t="s">
        <v>14</v>
      </c>
      <c r="J27" s="57" t="s">
        <v>15</v>
      </c>
      <c r="K27" s="29"/>
      <c r="L27" s="14"/>
      <c r="M27" s="50"/>
      <c r="N27" s="51"/>
      <c r="O27" s="16"/>
    </row>
    <row r="28" spans="1:15" s="29" customFormat="1" x14ac:dyDescent="0.25">
      <c r="A28" s="30" t="s">
        <v>49</v>
      </c>
      <c r="B28" s="31" t="s">
        <v>51</v>
      </c>
      <c r="C28" s="31" t="s">
        <v>18</v>
      </c>
      <c r="D28" s="90">
        <v>40</v>
      </c>
      <c r="E28" s="89"/>
      <c r="F28" s="87"/>
      <c r="G28" s="32">
        <f>F28*1.48</f>
        <v>0</v>
      </c>
      <c r="H28" s="33" t="str">
        <f>IF(ISERROR(G28/F28-1), "", G28/F28-1)</f>
        <v/>
      </c>
      <c r="I28" s="34">
        <f t="shared" ref="I28:I29" si="8">G28*D28</f>
        <v>0</v>
      </c>
      <c r="J28" s="34">
        <f t="shared" ref="J28:J29" si="9">I28*52</f>
        <v>0</v>
      </c>
      <c r="L28" s="14"/>
      <c r="M28" s="50"/>
      <c r="N28" s="51"/>
      <c r="O28" s="13"/>
    </row>
    <row r="29" spans="1:15" s="29" customFormat="1" x14ac:dyDescent="0.2">
      <c r="A29" s="35" t="s">
        <v>50</v>
      </c>
      <c r="B29" s="31" t="s">
        <v>51</v>
      </c>
      <c r="C29" s="31" t="s">
        <v>18</v>
      </c>
      <c r="D29" s="90"/>
      <c r="E29" s="89"/>
      <c r="F29" s="87"/>
      <c r="G29" s="32">
        <f t="shared" ref="G29" si="10">F29*1.48</f>
        <v>0</v>
      </c>
      <c r="H29" s="33" t="str">
        <f t="shared" ref="H29" si="11">IF(ISERROR(G29/F29-1), "", G29/F29-1)</f>
        <v/>
      </c>
      <c r="I29" s="34">
        <f t="shared" si="8"/>
        <v>0</v>
      </c>
      <c r="J29" s="34">
        <f t="shared" si="9"/>
        <v>0</v>
      </c>
      <c r="L29" s="14"/>
      <c r="M29" s="50"/>
      <c r="N29" s="51"/>
      <c r="O29" s="13"/>
    </row>
    <row r="30" spans="1:15" s="29" customFormat="1" ht="25.5" x14ac:dyDescent="0.25">
      <c r="A30" s="30" t="s">
        <v>31</v>
      </c>
      <c r="B30" s="52" t="s">
        <v>32</v>
      </c>
      <c r="C30" s="31" t="s">
        <v>33</v>
      </c>
      <c r="D30" s="32">
        <v>0</v>
      </c>
      <c r="E30" s="60"/>
      <c r="F30" s="60"/>
      <c r="G30" s="60"/>
      <c r="H30" s="60"/>
      <c r="I30" s="60"/>
      <c r="J30" s="60"/>
      <c r="L30" s="14"/>
      <c r="M30" s="50"/>
      <c r="N30" s="51"/>
      <c r="O30" s="13"/>
    </row>
    <row r="31" spans="1:15" s="29" customFormat="1" ht="25.5" x14ac:dyDescent="0.25">
      <c r="A31" s="40"/>
      <c r="B31" s="40"/>
      <c r="C31" s="41"/>
      <c r="D31" s="41" t="s">
        <v>34</v>
      </c>
      <c r="E31" s="42"/>
      <c r="F31" s="42" t="s">
        <v>35</v>
      </c>
      <c r="G31" s="42" t="s">
        <v>36</v>
      </c>
      <c r="H31" s="43" t="s">
        <v>37</v>
      </c>
      <c r="I31" s="44" t="s">
        <v>38</v>
      </c>
      <c r="J31" s="44" t="s">
        <v>39</v>
      </c>
      <c r="L31" s="14"/>
      <c r="M31" s="50"/>
      <c r="N31" s="51"/>
      <c r="O31" s="13"/>
    </row>
    <row r="32" spans="1:15" s="29" customFormat="1" ht="27.75" customHeight="1" x14ac:dyDescent="0.25">
      <c r="A32" s="45"/>
      <c r="B32" s="45"/>
      <c r="C32" s="45"/>
      <c r="D32" s="45">
        <f>SUM(D28:D29)</f>
        <v>40</v>
      </c>
      <c r="E32" s="46"/>
      <c r="F32" s="46" t="e">
        <f>AVERAGE(F28:F29)</f>
        <v>#DIV/0!</v>
      </c>
      <c r="G32" s="46">
        <f>IF(ISERROR(AVERAGE(G28:G29)), "", AVERAGE(G28:G29))</f>
        <v>0</v>
      </c>
      <c r="H32" s="47" t="str">
        <f>IF(ISERROR(AVERAGE(H28:H29)), "", AVERAGE(H28:H29))</f>
        <v/>
      </c>
      <c r="I32" s="46">
        <f>SUM(I28:I29)</f>
        <v>0</v>
      </c>
      <c r="J32" s="46">
        <f>SUM(J28:J30)</f>
        <v>0</v>
      </c>
      <c r="L32" s="14"/>
      <c r="M32" s="50"/>
      <c r="N32" s="51"/>
      <c r="O32" s="13"/>
    </row>
    <row r="33" spans="1:15" s="48" customFormat="1" ht="20.100000000000001" customHeight="1" x14ac:dyDescent="0.25">
      <c r="A33" s="49"/>
      <c r="B33" s="1"/>
      <c r="C33" s="1"/>
      <c r="D33" s="1"/>
      <c r="E33" s="6"/>
      <c r="F33" s="6"/>
      <c r="G33" s="1"/>
      <c r="H33" s="1"/>
      <c r="I33" s="1"/>
      <c r="J33" s="1"/>
      <c r="K33" s="29"/>
      <c r="L33" s="14"/>
      <c r="M33" s="50"/>
      <c r="N33" s="51"/>
      <c r="O33" s="15"/>
    </row>
    <row r="34" spans="1:15" ht="26.1" customHeight="1" x14ac:dyDescent="0.4">
      <c r="A34" s="19">
        <v>2030</v>
      </c>
      <c r="B34" s="20"/>
      <c r="C34" s="21"/>
      <c r="D34" s="22"/>
      <c r="E34" s="5"/>
      <c r="F34" s="5"/>
      <c r="G34" s="23"/>
      <c r="H34" s="23"/>
      <c r="I34" s="23"/>
      <c r="J34" s="23"/>
      <c r="K34" s="29"/>
      <c r="L34" s="14"/>
      <c r="M34" s="50"/>
      <c r="N34" s="51"/>
      <c r="O34" s="16"/>
    </row>
    <row r="35" spans="1:15" ht="17.25" customHeight="1" x14ac:dyDescent="0.25">
      <c r="A35" s="24" t="s">
        <v>43</v>
      </c>
      <c r="B35" s="24"/>
      <c r="C35" s="25"/>
      <c r="D35" s="2"/>
      <c r="E35" s="26" t="s">
        <v>4</v>
      </c>
      <c r="F35" s="27" t="s">
        <v>5</v>
      </c>
      <c r="G35" s="28" t="s">
        <v>6</v>
      </c>
      <c r="H35" s="3"/>
      <c r="I35" s="3"/>
      <c r="J35" s="3"/>
      <c r="K35" s="29"/>
      <c r="L35" s="14"/>
      <c r="M35" s="50"/>
      <c r="N35" s="51"/>
      <c r="O35" s="16"/>
    </row>
    <row r="36" spans="1:15" x14ac:dyDescent="0.25">
      <c r="A36" s="57" t="s">
        <v>7</v>
      </c>
      <c r="B36" s="57" t="s">
        <v>8</v>
      </c>
      <c r="C36" s="57" t="s">
        <v>9</v>
      </c>
      <c r="D36" s="57" t="s">
        <v>10</v>
      </c>
      <c r="E36" s="84" t="s">
        <v>11</v>
      </c>
      <c r="F36" s="85"/>
      <c r="G36" s="57" t="s">
        <v>12</v>
      </c>
      <c r="H36" s="57" t="s">
        <v>13</v>
      </c>
      <c r="I36" s="57" t="s">
        <v>14</v>
      </c>
      <c r="J36" s="57" t="s">
        <v>15</v>
      </c>
      <c r="K36" s="29"/>
      <c r="L36" s="14"/>
      <c r="M36" s="50"/>
      <c r="N36" s="51"/>
      <c r="O36" s="16"/>
    </row>
    <row r="37" spans="1:15" s="29" customFormat="1" x14ac:dyDescent="0.25">
      <c r="A37" s="30" t="s">
        <v>49</v>
      </c>
      <c r="B37" s="31" t="s">
        <v>51</v>
      </c>
      <c r="C37" s="31" t="s">
        <v>18</v>
      </c>
      <c r="D37" s="90">
        <v>40</v>
      </c>
      <c r="E37" s="89"/>
      <c r="F37" s="87"/>
      <c r="G37" s="32">
        <f>F37*1.25</f>
        <v>0</v>
      </c>
      <c r="H37" s="33" t="str">
        <f>IF(ISERROR(G37/F37-1), "", G37/F37-1)</f>
        <v/>
      </c>
      <c r="I37" s="34">
        <f t="shared" ref="I37:I38" si="12">G37*D37</f>
        <v>0</v>
      </c>
      <c r="J37" s="34">
        <f t="shared" ref="J37:J38" si="13">I37*52</f>
        <v>0</v>
      </c>
      <c r="L37" s="14"/>
      <c r="M37" s="50"/>
      <c r="N37" s="51"/>
      <c r="O37" s="13"/>
    </row>
    <row r="38" spans="1:15" s="29" customFormat="1" x14ac:dyDescent="0.2">
      <c r="A38" s="35" t="s">
        <v>50</v>
      </c>
      <c r="B38" s="31" t="s">
        <v>51</v>
      </c>
      <c r="C38" s="31" t="s">
        <v>18</v>
      </c>
      <c r="D38" s="90"/>
      <c r="E38" s="89"/>
      <c r="F38" s="87"/>
      <c r="G38" s="32">
        <f t="shared" ref="G38" si="14">F38*1.25</f>
        <v>0</v>
      </c>
      <c r="H38" s="33" t="str">
        <f t="shared" ref="H38" si="15">IF(ISERROR(G38/F38-1), "", G38/F38-1)</f>
        <v/>
      </c>
      <c r="I38" s="34">
        <f t="shared" si="12"/>
        <v>0</v>
      </c>
      <c r="J38" s="34">
        <f t="shared" si="13"/>
        <v>0</v>
      </c>
      <c r="L38" s="14"/>
      <c r="M38" s="50"/>
      <c r="N38" s="51"/>
      <c r="O38" s="13"/>
    </row>
    <row r="39" spans="1:15" s="29" customFormat="1" ht="25.5" x14ac:dyDescent="0.25">
      <c r="A39" s="38" t="s">
        <v>31</v>
      </c>
      <c r="B39" s="39" t="s">
        <v>32</v>
      </c>
      <c r="C39" s="31" t="s">
        <v>33</v>
      </c>
      <c r="D39" s="32">
        <v>0</v>
      </c>
      <c r="E39" s="60"/>
      <c r="F39" s="60"/>
      <c r="G39" s="60"/>
      <c r="H39" s="60"/>
      <c r="I39" s="60"/>
      <c r="J39" s="60"/>
      <c r="L39" s="14"/>
      <c r="M39" s="50"/>
      <c r="N39" s="51"/>
      <c r="O39" s="13"/>
    </row>
    <row r="40" spans="1:15" s="29" customFormat="1" ht="25.5" x14ac:dyDescent="0.25">
      <c r="A40" s="40"/>
      <c r="B40" s="40"/>
      <c r="C40" s="41"/>
      <c r="D40" s="41" t="s">
        <v>34</v>
      </c>
      <c r="E40" s="42"/>
      <c r="F40" s="42" t="s">
        <v>35</v>
      </c>
      <c r="G40" s="42" t="s">
        <v>36</v>
      </c>
      <c r="H40" s="43" t="s">
        <v>37</v>
      </c>
      <c r="I40" s="44" t="s">
        <v>38</v>
      </c>
      <c r="J40" s="44" t="s">
        <v>39</v>
      </c>
      <c r="L40" s="14"/>
      <c r="M40" s="50"/>
      <c r="N40" s="51"/>
      <c r="O40" s="13"/>
    </row>
    <row r="41" spans="1:15" s="29" customFormat="1" ht="27.75" customHeight="1" x14ac:dyDescent="0.25">
      <c r="A41" s="45"/>
      <c r="B41" s="45"/>
      <c r="C41" s="45"/>
      <c r="D41" s="45">
        <f>SUM(D37:D38)</f>
        <v>40</v>
      </c>
      <c r="E41" s="46"/>
      <c r="F41" s="46" t="e">
        <f>AVERAGE(F37:F38)</f>
        <v>#DIV/0!</v>
      </c>
      <c r="G41" s="46">
        <f>IF(ISERROR(AVERAGE(G37:G38)), "", AVERAGE(G37:G38))</f>
        <v>0</v>
      </c>
      <c r="H41" s="47" t="str">
        <f>IF(ISERROR(AVERAGE(H37:H38)), "", AVERAGE(H37:H38))</f>
        <v/>
      </c>
      <c r="I41" s="46">
        <f>SUM(I37:I38)</f>
        <v>0</v>
      </c>
      <c r="J41" s="46">
        <f>SUM(J37:J39)</f>
        <v>0</v>
      </c>
      <c r="L41" s="14"/>
      <c r="M41" s="50"/>
      <c r="N41" s="51"/>
      <c r="O41" s="13"/>
    </row>
    <row r="42" spans="1:15" s="48" customFormat="1" ht="20.100000000000001" customHeight="1" x14ac:dyDescent="0.25">
      <c r="A42" s="49"/>
      <c r="B42" s="1"/>
      <c r="C42" s="1"/>
      <c r="D42" s="1"/>
      <c r="E42" s="6"/>
      <c r="F42" s="6"/>
      <c r="G42" s="1"/>
      <c r="H42" s="1"/>
      <c r="I42" s="1"/>
      <c r="J42" s="1"/>
      <c r="K42" s="29"/>
      <c r="L42" s="14"/>
      <c r="M42" s="50"/>
      <c r="N42" s="51"/>
      <c r="O42" s="15"/>
    </row>
    <row r="43" spans="1:15" ht="26.1" customHeight="1" x14ac:dyDescent="0.4">
      <c r="A43" s="19">
        <v>2031</v>
      </c>
      <c r="B43" s="20"/>
      <c r="C43" s="21"/>
      <c r="D43" s="22"/>
      <c r="E43" s="5"/>
      <c r="F43" s="5"/>
      <c r="G43" s="23"/>
      <c r="H43" s="23"/>
      <c r="I43" s="23"/>
      <c r="J43" s="23"/>
      <c r="K43" s="29"/>
      <c r="L43" s="14"/>
      <c r="M43" s="50"/>
      <c r="N43" s="51"/>
      <c r="O43" s="16"/>
    </row>
    <row r="44" spans="1:15" ht="15" customHeight="1" x14ac:dyDescent="0.25">
      <c r="A44" s="24" t="s">
        <v>48</v>
      </c>
      <c r="B44" s="24"/>
      <c r="C44" s="25"/>
      <c r="D44" s="2"/>
      <c r="E44" s="26" t="s">
        <v>4</v>
      </c>
      <c r="F44" s="27" t="s">
        <v>5</v>
      </c>
      <c r="G44" s="28" t="s">
        <v>6</v>
      </c>
      <c r="H44" s="3"/>
      <c r="I44" s="3"/>
      <c r="J44" s="3"/>
      <c r="K44" s="29"/>
      <c r="L44" s="14"/>
      <c r="M44" s="50"/>
      <c r="N44" s="51"/>
      <c r="O44" s="16"/>
    </row>
    <row r="45" spans="1:15" x14ac:dyDescent="0.25">
      <c r="A45" s="57" t="s">
        <v>7</v>
      </c>
      <c r="B45" s="57" t="s">
        <v>8</v>
      </c>
      <c r="C45" s="57" t="s">
        <v>9</v>
      </c>
      <c r="D45" s="57" t="s">
        <v>10</v>
      </c>
      <c r="E45" s="84" t="s">
        <v>11</v>
      </c>
      <c r="F45" s="85"/>
      <c r="G45" s="57" t="s">
        <v>12</v>
      </c>
      <c r="H45" s="57" t="s">
        <v>13</v>
      </c>
      <c r="I45" s="57" t="s">
        <v>14</v>
      </c>
      <c r="J45" s="57" t="s">
        <v>15</v>
      </c>
      <c r="K45" s="29"/>
      <c r="L45" s="14"/>
      <c r="M45" s="50"/>
      <c r="N45" s="51"/>
      <c r="O45" s="16"/>
    </row>
    <row r="46" spans="1:15" s="29" customFormat="1" x14ac:dyDescent="0.25">
      <c r="A46" s="30" t="s">
        <v>49</v>
      </c>
      <c r="B46" s="31" t="s">
        <v>51</v>
      </c>
      <c r="C46" s="31" t="s">
        <v>18</v>
      </c>
      <c r="D46" s="90">
        <v>40</v>
      </c>
      <c r="E46" s="89"/>
      <c r="F46" s="87"/>
      <c r="G46" s="32">
        <f>F46*1.35</f>
        <v>0</v>
      </c>
      <c r="H46" s="33" t="str">
        <f>IF(ISERROR(G46/F46-1), "", G46/F46-1)</f>
        <v/>
      </c>
      <c r="I46" s="34">
        <f t="shared" ref="I46:I47" si="16">G46*D46</f>
        <v>0</v>
      </c>
      <c r="J46" s="34">
        <f t="shared" ref="J46:J47" si="17">I46*52</f>
        <v>0</v>
      </c>
      <c r="L46" s="14"/>
      <c r="M46" s="50"/>
      <c r="N46" s="51"/>
      <c r="O46" s="13"/>
    </row>
    <row r="47" spans="1:15" s="29" customFormat="1" x14ac:dyDescent="0.2">
      <c r="A47" s="35" t="s">
        <v>50</v>
      </c>
      <c r="B47" s="31" t="s">
        <v>51</v>
      </c>
      <c r="C47" s="31" t="s">
        <v>18</v>
      </c>
      <c r="D47" s="90"/>
      <c r="E47" s="89"/>
      <c r="F47" s="87"/>
      <c r="G47" s="32">
        <f t="shared" ref="G47" si="18">F47*1.35</f>
        <v>0</v>
      </c>
      <c r="H47" s="33" t="str">
        <f t="shared" ref="H47" si="19">IF(ISERROR(G47/F47-1), "", G47/F47-1)</f>
        <v/>
      </c>
      <c r="I47" s="34">
        <f t="shared" si="16"/>
        <v>0</v>
      </c>
      <c r="J47" s="34">
        <f t="shared" si="17"/>
        <v>0</v>
      </c>
      <c r="L47" s="14"/>
      <c r="M47" s="50"/>
      <c r="N47" s="51"/>
      <c r="O47" s="13"/>
    </row>
    <row r="48" spans="1:15" s="29" customFormat="1" ht="25.5" x14ac:dyDescent="0.25">
      <c r="A48" s="30" t="s">
        <v>31</v>
      </c>
      <c r="B48" s="52" t="s">
        <v>32</v>
      </c>
      <c r="C48" s="31" t="s">
        <v>33</v>
      </c>
      <c r="D48" s="32">
        <v>0</v>
      </c>
      <c r="E48" s="60"/>
      <c r="F48" s="60"/>
      <c r="G48" s="60"/>
      <c r="H48" s="60"/>
      <c r="I48" s="60"/>
      <c r="J48" s="60"/>
      <c r="L48" s="14"/>
      <c r="M48" s="50"/>
      <c r="N48" s="51"/>
      <c r="O48" s="13"/>
    </row>
    <row r="49" spans="1:15" s="29" customFormat="1" ht="25.5" x14ac:dyDescent="0.25">
      <c r="A49" s="40"/>
      <c r="B49" s="40"/>
      <c r="C49" s="41"/>
      <c r="D49" s="41" t="s">
        <v>34</v>
      </c>
      <c r="E49" s="42"/>
      <c r="F49" s="42" t="s">
        <v>35</v>
      </c>
      <c r="G49" s="42" t="s">
        <v>36</v>
      </c>
      <c r="H49" s="43" t="s">
        <v>37</v>
      </c>
      <c r="I49" s="44" t="s">
        <v>38</v>
      </c>
      <c r="J49" s="44" t="s">
        <v>39</v>
      </c>
      <c r="L49" s="14"/>
      <c r="M49" s="50"/>
      <c r="N49" s="51"/>
      <c r="O49" s="13"/>
    </row>
    <row r="50" spans="1:15" s="29" customFormat="1" ht="27.75" customHeight="1" x14ac:dyDescent="0.25">
      <c r="A50" s="45"/>
      <c r="B50" s="45"/>
      <c r="C50" s="45"/>
      <c r="D50" s="45">
        <f>SUM(D46:D47)</f>
        <v>40</v>
      </c>
      <c r="E50" s="46"/>
      <c r="F50" s="46" t="e">
        <f>AVERAGE(F46:F47)</f>
        <v>#DIV/0!</v>
      </c>
      <c r="G50" s="46">
        <f>IF(ISERROR(AVERAGE(G46:G47)), "", AVERAGE(G46:G47))</f>
        <v>0</v>
      </c>
      <c r="H50" s="47" t="str">
        <f>IF(ISERROR(AVERAGE(H46:H47)), "", AVERAGE(H46:H47))</f>
        <v/>
      </c>
      <c r="I50" s="46">
        <f>SUM(I46:I47)</f>
        <v>0</v>
      </c>
      <c r="J50" s="46">
        <f>SUM(J46:J48)</f>
        <v>0</v>
      </c>
      <c r="L50" s="14"/>
      <c r="M50" s="50"/>
      <c r="N50" s="51"/>
      <c r="O50" s="13"/>
    </row>
    <row r="51" spans="1:15" s="48" customFormat="1" ht="20.100000000000001" customHeight="1" x14ac:dyDescent="0.25">
      <c r="A51" s="53"/>
      <c r="B51" s="53"/>
      <c r="C51" s="58"/>
      <c r="D51" s="58"/>
      <c r="E51" s="7"/>
      <c r="F51" s="7"/>
      <c r="G51" s="53"/>
      <c r="H51" s="53"/>
      <c r="I51" s="53"/>
      <c r="J51" s="53"/>
      <c r="K51" s="29"/>
      <c r="L51" s="14"/>
      <c r="M51" s="50"/>
      <c r="N51" s="51"/>
      <c r="O51" s="15"/>
    </row>
    <row r="52" spans="1:15" ht="29.1" customHeight="1" x14ac:dyDescent="0.25">
      <c r="A52" s="4"/>
      <c r="B52" s="4"/>
      <c r="C52" s="4"/>
      <c r="D52" s="4"/>
      <c r="E52" s="8"/>
      <c r="F52" s="61" t="s">
        <v>44</v>
      </c>
      <c r="G52" s="61"/>
      <c r="H52" s="61"/>
      <c r="I52" s="81">
        <f>J14+J23+J32</f>
        <v>0</v>
      </c>
      <c r="J52" s="81"/>
      <c r="K52" s="29"/>
      <c r="L52" s="14"/>
      <c r="M52" s="50"/>
      <c r="N52" s="51"/>
      <c r="O52" s="16"/>
    </row>
    <row r="53" spans="1:15" ht="29.1" customHeight="1" x14ac:dyDescent="0.25">
      <c r="A53" s="4"/>
      <c r="B53" s="4"/>
      <c r="C53" s="4"/>
      <c r="D53" s="4"/>
      <c r="E53" s="8"/>
      <c r="F53" s="61" t="s">
        <v>45</v>
      </c>
      <c r="G53" s="61"/>
      <c r="H53" s="61"/>
      <c r="I53" s="81">
        <f>J41</f>
        <v>0</v>
      </c>
      <c r="J53" s="81"/>
      <c r="K53" s="29"/>
      <c r="L53" s="14"/>
      <c r="M53" s="50"/>
      <c r="N53" s="51"/>
      <c r="O53" s="16"/>
    </row>
    <row r="54" spans="1:15" ht="29.1" customHeight="1" thickBot="1" x14ac:dyDescent="0.3">
      <c r="A54" s="4"/>
      <c r="B54" s="4"/>
      <c r="C54" s="4"/>
      <c r="D54" s="4"/>
      <c r="E54" s="8"/>
      <c r="F54" s="61" t="s">
        <v>46</v>
      </c>
      <c r="G54" s="61"/>
      <c r="H54" s="61"/>
      <c r="I54" s="81">
        <f>J50</f>
        <v>0</v>
      </c>
      <c r="J54" s="81"/>
      <c r="K54" s="29"/>
      <c r="L54" s="14"/>
      <c r="M54" s="50"/>
      <c r="N54" s="51"/>
      <c r="O54" s="16"/>
    </row>
    <row r="55" spans="1:15" ht="17.25" customHeight="1" x14ac:dyDescent="0.25">
      <c r="A55" s="4"/>
      <c r="B55" s="4"/>
      <c r="C55" s="4"/>
      <c r="D55" s="54"/>
      <c r="E55" s="55"/>
      <c r="F55" s="69" t="s">
        <v>47</v>
      </c>
      <c r="G55" s="70"/>
      <c r="H55" s="70"/>
      <c r="I55" s="75">
        <f>SUM(I52:J54)</f>
        <v>0</v>
      </c>
      <c r="J55" s="76"/>
      <c r="K55" s="29"/>
      <c r="L55" s="14"/>
      <c r="M55" s="50"/>
      <c r="N55" s="51"/>
    </row>
    <row r="56" spans="1:15" ht="17.25" customHeight="1" x14ac:dyDescent="0.25">
      <c r="A56" s="53"/>
      <c r="B56" s="53"/>
      <c r="C56" s="58"/>
      <c r="D56" s="58"/>
      <c r="E56" s="7"/>
      <c r="F56" s="71"/>
      <c r="G56" s="72"/>
      <c r="H56" s="72"/>
      <c r="I56" s="77"/>
      <c r="J56" s="78"/>
      <c r="K56" s="29"/>
      <c r="L56" s="14"/>
      <c r="M56" s="50"/>
      <c r="N56" s="51"/>
    </row>
    <row r="57" spans="1:15" ht="17.25" customHeight="1" thickBot="1" x14ac:dyDescent="0.3">
      <c r="A57" s="53"/>
      <c r="B57" s="53"/>
      <c r="C57" s="58"/>
      <c r="D57" s="58"/>
      <c r="E57" s="7"/>
      <c r="F57" s="73"/>
      <c r="G57" s="74"/>
      <c r="H57" s="74"/>
      <c r="I57" s="79"/>
      <c r="J57" s="80"/>
    </row>
    <row r="58" spans="1:15" ht="15" customHeight="1" x14ac:dyDescent="0.25">
      <c r="A58" s="53"/>
      <c r="B58" s="53"/>
      <c r="C58" s="58"/>
      <c r="D58" s="58"/>
      <c r="E58" s="7"/>
      <c r="F58" s="7"/>
      <c r="G58" s="53"/>
      <c r="H58" s="53"/>
      <c r="I58" s="53"/>
      <c r="J58" s="53"/>
    </row>
    <row r="59" spans="1:15" ht="15" customHeight="1" x14ac:dyDescent="0.25">
      <c r="A59" s="53"/>
      <c r="B59" s="53"/>
      <c r="C59" s="58"/>
      <c r="D59" s="58"/>
      <c r="E59" s="7"/>
      <c r="F59" s="7"/>
      <c r="G59" s="53"/>
      <c r="H59" s="53"/>
      <c r="I59" s="53"/>
      <c r="J59" s="53"/>
    </row>
    <row r="60" spans="1:15" x14ac:dyDescent="0.25">
      <c r="A60" s="53"/>
      <c r="B60" s="53"/>
      <c r="C60" s="58"/>
      <c r="D60" s="58"/>
      <c r="E60" s="7"/>
      <c r="F60" s="7"/>
      <c r="G60" s="53"/>
      <c r="H60" s="53"/>
      <c r="I60" s="53"/>
      <c r="J60" s="53"/>
    </row>
    <row r="61" spans="1:15" x14ac:dyDescent="0.25">
      <c r="A61" s="53"/>
      <c r="B61" s="53"/>
      <c r="C61" s="58"/>
      <c r="D61" s="58"/>
      <c r="E61" s="7"/>
      <c r="F61" s="7"/>
      <c r="G61" s="53"/>
      <c r="H61" s="53"/>
      <c r="I61" s="53"/>
      <c r="J61" s="53"/>
    </row>
    <row r="62" spans="1:15" x14ac:dyDescent="0.25">
      <c r="A62" s="53"/>
      <c r="B62" s="53"/>
      <c r="C62" s="58"/>
      <c r="D62" s="58"/>
      <c r="E62" s="7"/>
      <c r="F62" s="7"/>
      <c r="G62" s="53"/>
      <c r="H62" s="53"/>
      <c r="I62" s="53"/>
      <c r="J62" s="53"/>
    </row>
    <row r="63" spans="1:15" x14ac:dyDescent="0.25">
      <c r="A63" s="53"/>
      <c r="B63" s="53"/>
      <c r="C63" s="58"/>
      <c r="D63" s="58"/>
      <c r="E63" s="7"/>
      <c r="F63" s="7"/>
      <c r="G63" s="53"/>
      <c r="H63" s="53"/>
      <c r="I63" s="53"/>
      <c r="J63" s="53"/>
    </row>
    <row r="64" spans="1:15" x14ac:dyDescent="0.25">
      <c r="A64" s="53"/>
      <c r="B64" s="53"/>
      <c r="C64" s="58"/>
      <c r="D64" s="58"/>
      <c r="E64" s="7"/>
      <c r="F64" s="7"/>
      <c r="G64" s="53"/>
      <c r="H64" s="53"/>
      <c r="I64" s="53"/>
      <c r="J64" s="53"/>
    </row>
    <row r="65" spans="1:10" x14ac:dyDescent="0.25">
      <c r="A65" s="53"/>
      <c r="B65" s="53"/>
      <c r="C65" s="58"/>
      <c r="D65" s="58"/>
      <c r="E65" s="7"/>
      <c r="F65" s="7"/>
      <c r="G65" s="53"/>
      <c r="H65" s="53"/>
      <c r="I65" s="53"/>
      <c r="J65" s="53"/>
    </row>
    <row r="66" spans="1:10" x14ac:dyDescent="0.25">
      <c r="A66" s="53"/>
      <c r="B66" s="53"/>
      <c r="C66" s="58"/>
      <c r="D66" s="58"/>
      <c r="E66" s="7"/>
      <c r="F66" s="7"/>
      <c r="G66" s="53"/>
      <c r="H66" s="53"/>
      <c r="I66" s="53"/>
      <c r="J66" s="53"/>
    </row>
    <row r="67" spans="1:10" x14ac:dyDescent="0.25">
      <c r="A67" s="53"/>
      <c r="B67" s="53"/>
      <c r="C67" s="58"/>
      <c r="D67" s="58"/>
      <c r="E67" s="7"/>
      <c r="F67" s="7"/>
      <c r="G67" s="53"/>
      <c r="H67" s="53"/>
      <c r="I67" s="53"/>
      <c r="J67" s="53"/>
    </row>
    <row r="68" spans="1:10" x14ac:dyDescent="0.25">
      <c r="A68" s="53"/>
      <c r="B68" s="53"/>
      <c r="C68" s="58"/>
      <c r="D68" s="58"/>
      <c r="E68" s="7"/>
      <c r="F68" s="7"/>
      <c r="G68" s="53"/>
      <c r="H68" s="53"/>
      <c r="I68" s="53"/>
      <c r="J68" s="53"/>
    </row>
    <row r="69" spans="1:10" x14ac:dyDescent="0.25">
      <c r="A69" s="53"/>
      <c r="B69" s="53"/>
      <c r="C69" s="58"/>
      <c r="D69" s="58"/>
      <c r="E69" s="7"/>
      <c r="F69" s="7"/>
      <c r="G69" s="53"/>
      <c r="H69" s="53"/>
      <c r="I69" s="53"/>
      <c r="J69" s="53"/>
    </row>
    <row r="70" spans="1:10" x14ac:dyDescent="0.25">
      <c r="A70" s="53"/>
      <c r="B70" s="53"/>
      <c r="C70" s="58"/>
      <c r="D70" s="58"/>
      <c r="E70" s="7"/>
      <c r="F70" s="7"/>
      <c r="G70" s="53"/>
      <c r="H70" s="53"/>
      <c r="I70" s="53"/>
      <c r="J70" s="53"/>
    </row>
    <row r="71" spans="1:10" x14ac:dyDescent="0.25">
      <c r="A71" s="53"/>
      <c r="B71" s="53"/>
      <c r="C71" s="58"/>
      <c r="D71" s="58"/>
      <c r="E71" s="7"/>
      <c r="F71" s="7"/>
      <c r="G71" s="53"/>
      <c r="H71" s="53"/>
      <c r="I71" s="53"/>
      <c r="J71" s="53"/>
    </row>
    <row r="72" spans="1:10" x14ac:dyDescent="0.25">
      <c r="A72" s="53"/>
      <c r="B72" s="53"/>
      <c r="C72" s="58"/>
      <c r="D72" s="58"/>
      <c r="E72" s="7"/>
      <c r="F72" s="7"/>
      <c r="G72" s="53"/>
      <c r="H72" s="53"/>
      <c r="I72" s="53"/>
      <c r="J72" s="53"/>
    </row>
    <row r="73" spans="1:10" x14ac:dyDescent="0.25">
      <c r="A73" s="53"/>
      <c r="B73" s="53"/>
      <c r="C73" s="58"/>
      <c r="D73" s="58"/>
      <c r="E73" s="7"/>
      <c r="F73" s="7"/>
      <c r="G73" s="53"/>
      <c r="H73" s="53"/>
      <c r="I73" s="53"/>
      <c r="J73" s="53"/>
    </row>
    <row r="74" spans="1:10" x14ac:dyDescent="0.25">
      <c r="A74" s="53"/>
      <c r="B74" s="53"/>
      <c r="C74" s="58"/>
      <c r="D74" s="58"/>
      <c r="E74" s="7"/>
      <c r="F74" s="7"/>
      <c r="G74" s="53"/>
      <c r="H74" s="53"/>
      <c r="I74" s="53"/>
      <c r="J74" s="53"/>
    </row>
  </sheetData>
  <sheetProtection algorithmName="SHA-512" hashValue="FvcNTIT7BAn7cyhdcZW6819NzPQnkAgCck0/sVgyxc47s6+jUWgZ7xp5gQa50MiKluWncTlwz8Znnu4pH8hOAw==" saltValue="CdJSud0KEjSZD7mK6kgWHA==" spinCount="100000" sheet="1" objects="1" scenarios="1"/>
  <mergeCells count="19">
    <mergeCell ref="A1:J1"/>
    <mergeCell ref="A2:J2"/>
    <mergeCell ref="A3:J3"/>
    <mergeCell ref="B4:F4"/>
    <mergeCell ref="A5:J5"/>
    <mergeCell ref="A6:J6"/>
    <mergeCell ref="E9:F9"/>
    <mergeCell ref="E18:F18"/>
    <mergeCell ref="E27:F27"/>
    <mergeCell ref="E36:F36"/>
    <mergeCell ref="E45:F45"/>
    <mergeCell ref="F52:H52"/>
    <mergeCell ref="I52:J52"/>
    <mergeCell ref="F53:H53"/>
    <mergeCell ref="I53:J53"/>
    <mergeCell ref="F54:H54"/>
    <mergeCell ref="I54:J54"/>
    <mergeCell ref="F55:H57"/>
    <mergeCell ref="I55:J57"/>
  </mergeCells>
  <pageMargins left="0.25" right="0.26" top="0.6" bottom="0.6" header="0.3" footer="0.3"/>
  <pageSetup scale="75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F38D8D4ACA7B47847CCE176953F916" ma:contentTypeVersion="14" ma:contentTypeDescription="Create a new document." ma:contentTypeScope="" ma:versionID="ba541a45ee3f1905d6b18277d439e138">
  <xsd:schema xmlns:xsd="http://www.w3.org/2001/XMLSchema" xmlns:xs="http://www.w3.org/2001/XMLSchema" xmlns:p="http://schemas.microsoft.com/office/2006/metadata/properties" xmlns:ns2="ad89a722-c716-4520-8e42-42a2ff40cf17" xmlns:ns3="e36efab1-322c-495f-a1fe-a9d1254048a8" targetNamespace="http://schemas.microsoft.com/office/2006/metadata/properties" ma:root="true" ma:fieldsID="1f25a2dbf4545801a58ecfdbeb80af90" ns2:_="" ns3:_="">
    <xsd:import namespace="ad89a722-c716-4520-8e42-42a2ff40cf17"/>
    <xsd:import namespace="e36efab1-322c-495f-a1fe-a9d1254048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9a722-c716-4520-8e42-42a2ff40c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f1c2db8-735d-461c-ad04-24e85f60a2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efab1-322c-495f-a1fe-a9d1254048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ecd87f-c949-47d1-b263-4a81ff8492cc}" ma:internalName="TaxCatchAll" ma:showField="CatchAllData" ma:web="60eabb53-171c-4bae-a79a-62b581464b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6efab1-322c-495f-a1fe-a9d1254048a8" xsi:nil="true"/>
    <lcf76f155ced4ddcb4097134ff3c332f xmlns="ad89a722-c716-4520-8e42-42a2ff40cf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109251-D756-4D0C-B072-D870143EEB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1F8178-AE60-4FCF-8592-5A8D476353D1}"/>
</file>

<file path=customXml/itemProps3.xml><?xml version="1.0" encoding="utf-8"?>
<ds:datastoreItem xmlns:ds="http://schemas.openxmlformats.org/officeDocument/2006/customXml" ds:itemID="{8ED774BC-DB66-4F89-9A59-03C9EA4B88B6}">
  <ds:schemaRefs>
    <ds:schemaRef ds:uri="0ab16a6b-6dcd-4e65-8c5a-b772901acbfc"/>
    <ds:schemaRef ds:uri="http://purl.org/dc/terms/"/>
    <ds:schemaRef ds:uri="d6fd3361-1364-45b1-b95e-cd05125d8e42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LA</vt:lpstr>
      <vt:lpstr>SF</vt:lpstr>
      <vt:lpstr>LA!Print_Area</vt:lpstr>
      <vt:lpstr>SF!Print_Area</vt:lpstr>
    </vt:vector>
  </TitlesOfParts>
  <Manager/>
  <Company>State Bar of California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Sunly Yap</dc:creator>
  <cp:keywords/>
  <dc:description/>
  <cp:lastModifiedBy>Zendejas, Grisel</cp:lastModifiedBy>
  <cp:revision/>
  <dcterms:created xsi:type="dcterms:W3CDTF">2008-10-21T19:24:04Z</dcterms:created>
  <dcterms:modified xsi:type="dcterms:W3CDTF">2026-07-28T20:16:29Z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0x010100A4F38D8D4ACA7B47847CCE176953F916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_ExtendedDescription">
    <vt:lpwstr/>
  </property>
</Properties>
</file>